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Проекты\Калькулятор\2019 год\"/>
    </mc:Choice>
  </mc:AlternateContent>
  <xr:revisionPtr revIDLastSave="0" documentId="13_ncr:1_{AB52A54B-3021-4407-B523-4F7744C7CA97}" xr6:coauthVersionLast="41" xr6:coauthVersionMax="41" xr10:uidLastSave="{00000000-0000-0000-0000-000000000000}"/>
  <bookViews>
    <workbookView xWindow="-120" yWindow="-120" windowWidth="29040" windowHeight="15840" xr2:uid="{E8659FD1-57F5-4DB8-A86E-457137D59F27}"/>
  </bookViews>
  <sheets>
    <sheet name="Расчет" sheetId="1" r:id="rId1"/>
    <sheet name="Приложения" sheetId="2" state="veryHidden" r:id="rId2"/>
  </sheets>
  <functionGroups builtInGroupCount="19"/>
  <definedNames>
    <definedName name="_0_4_кВ">Приложения!$G$2</definedName>
    <definedName name="_10_кВ">Приложения!$H$2:$H$4</definedName>
    <definedName name="Напряжение">Приложения!$F$2:$F$3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28" i="1"/>
  <c r="O38" i="2" l="1"/>
  <c r="E38" i="2"/>
  <c r="O46" i="2" l="1"/>
  <c r="E46" i="2"/>
  <c r="O27" i="2"/>
  <c r="E27" i="2"/>
</calcChain>
</file>

<file path=xl/sharedStrings.xml><?xml version="1.0" encoding="utf-8"?>
<sst xmlns="http://schemas.openxmlformats.org/spreadsheetml/2006/main" count="146" uniqueCount="75">
  <si>
    <t>I</t>
  </si>
  <si>
    <t>II</t>
  </si>
  <si>
    <t>III</t>
  </si>
  <si>
    <t>Напряжение</t>
  </si>
  <si>
    <t>0,4 кВ</t>
  </si>
  <si>
    <t>10 кВ</t>
  </si>
  <si>
    <t>Категория надежности</t>
  </si>
  <si>
    <t>Максимальная мощность</t>
  </si>
  <si>
    <t>км</t>
  </si>
  <si>
    <t>По стандартизированным ставкам</t>
  </si>
  <si>
    <t>По ставкам за единицу максимальной мощности</t>
  </si>
  <si>
    <t>с НДС</t>
  </si>
  <si>
    <t>без НДС</t>
  </si>
  <si>
    <t>кВт</t>
  </si>
  <si>
    <t>кВ</t>
  </si>
  <si>
    <t>Заявленный уровень напряжения</t>
  </si>
  <si>
    <t>С1</t>
  </si>
  <si>
    <t>Приложение 1</t>
  </si>
  <si>
    <t>Приложение 2</t>
  </si>
  <si>
    <t>Приложение 3</t>
  </si>
  <si>
    <t>C21</t>
  </si>
  <si>
    <t>C22</t>
  </si>
  <si>
    <t>C23</t>
  </si>
  <si>
    <t>C24</t>
  </si>
  <si>
    <t>C25</t>
  </si>
  <si>
    <t>С26</t>
  </si>
  <si>
    <t>С31</t>
  </si>
  <si>
    <t>С32</t>
  </si>
  <si>
    <t>С33</t>
  </si>
  <si>
    <t>№ п/п</t>
  </si>
  <si>
    <t>С51</t>
  </si>
  <si>
    <t>С52</t>
  </si>
  <si>
    <t>С53</t>
  </si>
  <si>
    <t>С54</t>
  </si>
  <si>
    <t>С55</t>
  </si>
  <si>
    <t>С56</t>
  </si>
  <si>
    <t>С57</t>
  </si>
  <si>
    <t>С58</t>
  </si>
  <si>
    <t>Однотрансформаторная подстанция (ТП), трансформаторная мощность от 100 до 250 кВА включительно</t>
  </si>
  <si>
    <t>Однотрансформаторная подстанция (ТП), трансформаторная мощность от 250 до 500 кВА включительно</t>
  </si>
  <si>
    <t>Однотрансформаторная подстанция (ТП), трансформаторная мощность от 500 до 900 кВА включительно</t>
  </si>
  <si>
    <t>Двухтрансформаторная подстанция (ТП), трансформаторная мощность от 500 до 900 кВА включительно</t>
  </si>
  <si>
    <t>Строительство ТП</t>
  </si>
  <si>
    <t>Нет</t>
  </si>
  <si>
    <t xml:space="preserve"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  </t>
  </si>
  <si>
    <t>Плата за технологическое присоединение составляет 550 рублей при условии, что: присоединение осуществляется по одному источнику, расстояние по прямой от границ участка заявителя до объектов электросетевого хозяйства на уровне напряжения до 20 кВ менее 300 метров в городах и поселках городского типа и 500 метров в сельской местности; размер максимальной мощности не превышает 15 кВт включительно (с учетом ранее присоединенных в данной точке присоединения энергопринимающих устройств); технологическое присоединение объектов, отнесенных к третьей категории надежности (по одному источнику электроснабжения).</t>
  </si>
  <si>
    <t xml:space="preserve">В случае присоединения энергопринимающих устройств с заявляемой максимальной мощностью не менее 8900 кВт включительно и на уровне напряжения не ниже 35 кВ, расчёт осущетвляется по индивидуальному проекту в соответсвии с Методическими указаниями  по определению размера платы за технологическое присоединение к электрическим сетям» утверждёнными приказом Федеральной службы по тарифам от 11.09.2012 № 209-э/1.  </t>
  </si>
  <si>
    <t>Данный калькулятор рассчитан на потребителей услуг по технологическому присоединению с заявляемой максимальной мощностью до 8900 кВт и уровне напряжения менее 35 кВ.</t>
  </si>
  <si>
    <t>ВАЖНО! Разрешите выполнение макросов на данной странице.</t>
  </si>
  <si>
    <t>Материалы линии 1</t>
  </si>
  <si>
    <t>Длина линии 1</t>
  </si>
  <si>
    <t>III, II, I</t>
  </si>
  <si>
    <t>Материалы линии 2</t>
  </si>
  <si>
    <t>Длина линии 2</t>
  </si>
  <si>
    <t>Указывается,если категория надежности выше III. Иначе параметры второй линии не участвуют в расчете.</t>
  </si>
  <si>
    <t>Калькулятор по расчёту платы за технологическое присоединение                                                                                                     к электрическим сетям ООО "ЭНЕРГОМОДУЛЬ"</t>
  </si>
  <si>
    <t>С34</t>
  </si>
  <si>
    <t>С35</t>
  </si>
  <si>
    <t>С36</t>
  </si>
  <si>
    <t>Однотрансформаторная подстанция (ТП), трансформаторная мощность до 100 кВА включительно</t>
  </si>
  <si>
    <t>Двухтрансформаторная подстанция (ТП), трансформаторная мощность до 250 кВА включительно</t>
  </si>
  <si>
    <t>Двухтрансформаторная подстанция (ТП), трансформаторная мощность от 250 до 500 кВА включительно</t>
  </si>
  <si>
    <t>Двухтрансформаторная подстанция (ТП), трансформаторная мощность свыше 900 кВА включительно</t>
  </si>
  <si>
    <t>В траншеях, многожильные, с резиновой и пластмассовой изоляцией, сечение от 50 до 100 кв. мм включительно</t>
  </si>
  <si>
    <t>В траншеях, многожильные, с бумажной изоляцией, сечение от 25 до 50 кв. мм включительно</t>
  </si>
  <si>
    <t>В траншеях, многожильные, с бумажной изоляцией, сечение от 50 до 100 кв. мм включительно</t>
  </si>
  <si>
    <t>В траншеях, многожильные, с бумажной изоляцией, сечение от 100 до 200 кв. мм включительно</t>
  </si>
  <si>
    <t>В траншеях, многожильные, с бумажной изоляцией, сечение свыше 200 кв. мм включительно</t>
  </si>
  <si>
    <t>В тоннелях и коллекторах, многожильные, с резиновой и пластмассовой изоляцией, сечение от 25 до 50 кв. мм включительно</t>
  </si>
  <si>
    <t>ЖБ опоры, изолированный, сталеалюминиевый провод, сечение до 25 кв. мм включительно</t>
  </si>
  <si>
    <t>ЖБ опоры, изолированный, сталеалюминиевый провод, сечение от 25 до 50 кв. мм включительно</t>
  </si>
  <si>
    <t>ЖБ опоры, изолированный, сталеалюминиевый провод, сечение от 50 до 75 кв. мм включительно</t>
  </si>
  <si>
    <t>ЖБ опоры, изолированный, сталеалюминиевый провод, сечение от 75 до 100 кв. мм включительно</t>
  </si>
  <si>
    <t>ЖБ опоры, изолированный, сталеалюминиевый провод, сечение от 100 до 200 кв. мм включительно</t>
  </si>
  <si>
    <t>ЖБ опоры, неизолированный, сталеалюминиевый провод, сечение от 75 до 100 кв. мм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</si>
</sst>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7" tint="0.39997558519241921"/>
      <name val="Times New Roman"/>
      <family val="1"/>
      <charset val="204"/>
    </font>
    <font>
      <sz val="12"/>
      <color theme="7" tint="0.39997558519241921"/>
      <name val="Times New Roman"/>
      <family val="1"/>
      <charset val="204"/>
    </font>
    <font>
      <b/>
      <i/>
      <sz val="14"/>
      <color theme="7" tint="0.39997558519241921"/>
      <name val="Times New Roman"/>
      <family val="1"/>
      <charset val="204"/>
    </font>
    <font>
      <b/>
      <sz val="18"/>
      <color theme="7" tint="0.3999755851924192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theme="2" tint="-0.499984740745262"/>
      <name val="Times New Roman"/>
      <family val="1"/>
      <charset val="204"/>
    </font>
    <font>
      <i/>
      <sz val="9"/>
      <color theme="2" tint="-0.499984740745262"/>
      <name val="Calibri"/>
      <family val="2"/>
      <charset val="204"/>
      <scheme val="minor"/>
    </font>
    <font>
      <b/>
      <sz val="12"/>
      <color rgb="FF757171"/>
      <name val="Times New Roman"/>
      <family val="1"/>
      <charset val="204"/>
    </font>
    <font>
      <b/>
      <sz val="14"/>
      <color rgb="FF757171"/>
      <name val="Times New Roman"/>
      <family val="1"/>
      <charset val="204"/>
    </font>
    <font>
      <sz val="12"/>
      <color rgb="FF75717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4" borderId="3" xfId="0" applyFont="1" applyFill="1" applyBorder="1" applyAlignment="1" applyProtection="1">
      <alignment horizontal="center"/>
      <protection hidden="1"/>
    </xf>
    <xf numFmtId="164" fontId="8" fillId="4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right"/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5" xfId="0" applyFont="1" applyFill="1" applyBorder="1" applyAlignment="1" applyProtection="1">
      <alignment horizontal="right"/>
      <protection hidden="1"/>
    </xf>
    <xf numFmtId="0" fontId="1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" fillId="4" borderId="6" xfId="0" applyFont="1" applyFill="1" applyBorder="1" applyProtection="1">
      <protection hidden="1"/>
    </xf>
    <xf numFmtId="0" fontId="1" fillId="4" borderId="7" xfId="0" applyFont="1" applyFill="1" applyBorder="1" applyAlignment="1" applyProtection="1">
      <alignment horizontal="right"/>
      <protection hidden="1"/>
    </xf>
    <xf numFmtId="0" fontId="1" fillId="4" borderId="8" xfId="0" applyFont="1" applyFill="1" applyBorder="1" applyProtection="1">
      <protection hidden="1"/>
    </xf>
    <xf numFmtId="0" fontId="6" fillId="4" borderId="8" xfId="0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4" borderId="3" xfId="0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11" borderId="0" xfId="0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9" borderId="0" xfId="0" applyFill="1" applyAlignment="1" applyProtection="1">
      <alignment horizontal="left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7" borderId="0" xfId="0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5" borderId="0" xfId="0" applyFill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4" fontId="5" fillId="4" borderId="0" xfId="0" applyNumberFormat="1" applyFont="1" applyFill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18" fillId="12" borderId="1" xfId="0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19" fillId="0" borderId="7" xfId="0" applyFont="1" applyBorder="1" applyAlignment="1" applyProtection="1">
      <alignment horizontal="right"/>
      <protection locked="0" hidden="1"/>
    </xf>
    <xf numFmtId="0" fontId="19" fillId="0" borderId="8" xfId="0" applyFont="1" applyBorder="1" applyProtection="1">
      <protection locked="0" hidden="1"/>
    </xf>
    <xf numFmtId="0" fontId="14" fillId="0" borderId="5" xfId="0" applyFont="1" applyBorder="1" applyAlignment="1" applyProtection="1">
      <alignment horizontal="right"/>
      <protection locked="0" hidden="1"/>
    </xf>
    <xf numFmtId="0" fontId="1" fillId="0" borderId="3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14" fillId="0" borderId="3" xfId="0" applyFont="1" applyBorder="1" applyProtection="1">
      <protection locked="0" hidden="1"/>
    </xf>
    <xf numFmtId="0" fontId="14" fillId="0" borderId="0" xfId="0" applyFont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14" fillId="0" borderId="8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17" fillId="12" borderId="1" xfId="0" applyFont="1" applyFill="1" applyBorder="1" applyAlignment="1" applyProtection="1">
      <alignment horizontal="center" vertical="center" wrapText="1"/>
      <protection locked="0" hidden="1"/>
    </xf>
    <xf numFmtId="0" fontId="19" fillId="0" borderId="2" xfId="0" applyFont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11" fillId="10" borderId="10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10" fillId="0" borderId="2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15" fillId="0" borderId="4" xfId="0" applyFont="1" applyBorder="1" applyAlignment="1" applyProtection="1">
      <alignment horizontal="right" vertical="top" wrapText="1"/>
      <protection locked="0" hidden="1"/>
    </xf>
    <xf numFmtId="0" fontId="16" fillId="0" borderId="6" xfId="0" applyFont="1" applyBorder="1" applyAlignment="1" applyProtection="1">
      <alignment vertical="top" wrapText="1"/>
      <protection locked="0" hidden="1"/>
    </xf>
    <xf numFmtId="0" fontId="16" fillId="0" borderId="9" xfId="0" applyFont="1" applyBorder="1" applyAlignment="1" applyProtection="1">
      <alignment vertical="top" wrapTex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B97"/>
      <color rgb="FFFFD7CD"/>
      <color rgb="FFFFA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1790700</xdr:colOff>
      <xdr:row>23</xdr:row>
      <xdr:rowOff>38100</xdr:rowOff>
    </xdr:from>
    <xdr:to>
      <xdr:col>3</xdr:col>
      <xdr:colOff>5838825</xdr:colOff>
      <xdr:row>23</xdr:row>
      <xdr:rowOff>676275</xdr:rowOff>
    </xdr:to>
    <xdr:sp macro="[0]!Расчет" textlink="">
      <xdr:nvSpPr>
        <xdr:cNvPr id="2" name="Прямоугольник: скругленные противолежащие углы 1">
          <a:extLst>
            <a:ext uri="{FF2B5EF4-FFF2-40B4-BE49-F238E27FC236}">
              <a16:creationId xmlns:a16="http://schemas.microsoft.com/office/drawing/2014/main" id="{3DED956D-AA9D-44D3-9627-5580863FACB8}"/>
            </a:ext>
          </a:extLst>
        </xdr:cNvPr>
        <xdr:cNvSpPr/>
      </xdr:nvSpPr>
      <xdr:spPr>
        <a:xfrm>
          <a:off x="4352925" y="4657725"/>
          <a:ext cx="4048125" cy="638175"/>
        </a:xfrm>
        <a:prstGeom prst="round2DiagRect">
          <a:avLst>
            <a:gd name="adj1" fmla="val 50000"/>
            <a:gd name="adj2" fmla="val 0"/>
          </a:avLst>
        </a:prstGeom>
        <a:gradFill>
          <a:gsLst>
            <a:gs pos="20000">
              <a:schemeClr val="accent1">
                <a:lumMod val="40000"/>
                <a:lumOff val="60000"/>
              </a:schemeClr>
            </a:gs>
            <a:gs pos="58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</a:gradFill>
        <a:ln w="12700" cmpd="sng">
          <a:noFill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635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 b="1">
              <a:ln>
                <a:noFill/>
              </a:ln>
              <a:solidFill>
                <a:schemeClr val="lt1"/>
              </a:solidFill>
              <a:effectLst>
                <a:outerShdw blurRad="50800" dist="38100" dir="2700000" algn="tl" rotWithShape="0">
                  <a:prstClr val="black">
                    <a:alpha val="5000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Р А С Ч И Т А Т Ь</a:t>
          </a:r>
        </a:p>
      </xdr:txBody>
    </xdr:sp>
    <xdr:clientData/>
  </xdr:twoCellAnchor>
  <xdr:twoCellAnchor>
    <xdr:from>
      <xdr:col>3</xdr:col>
      <xdr:colOff>7572375</xdr:colOff>
      <xdr:row>0</xdr:row>
      <xdr:rowOff>209550</xdr:rowOff>
    </xdr:from>
    <xdr:to>
      <xdr:col>7</xdr:col>
      <xdr:colOff>0</xdr:colOff>
      <xdr:row>0</xdr:row>
      <xdr:rowOff>533400</xdr:rowOff>
    </xdr:to>
    <xdr:sp macro="[0]!Очистить" textlink="">
      <xdr:nvSpPr>
        <xdr:cNvPr id="3" name="Прямоугольник: скругленные противолежащие углы 2">
          <a:extLst>
            <a:ext uri="{FF2B5EF4-FFF2-40B4-BE49-F238E27FC236}">
              <a16:creationId xmlns:a16="http://schemas.microsoft.com/office/drawing/2014/main" id="{00464992-8768-4895-9A63-A9A410AF270D}"/>
            </a:ext>
          </a:extLst>
        </xdr:cNvPr>
        <xdr:cNvSpPr/>
      </xdr:nvSpPr>
      <xdr:spPr>
        <a:xfrm>
          <a:off x="10134600" y="209550"/>
          <a:ext cx="2562225" cy="323850"/>
        </a:xfrm>
        <a:prstGeom prst="round2DiagRect">
          <a:avLst>
            <a:gd name="adj1" fmla="val 50000"/>
            <a:gd name="adj2" fmla="val 0"/>
          </a:avLst>
        </a:prstGeom>
        <a:gradFill>
          <a:gsLst>
            <a:gs pos="20000">
              <a:schemeClr val="accent2">
                <a:lumMod val="20000"/>
                <a:lumOff val="80000"/>
              </a:schemeClr>
            </a:gs>
            <a:gs pos="58000">
              <a:schemeClr val="accent2">
                <a:lumMod val="60000"/>
                <a:lumOff val="40000"/>
              </a:schemeClr>
            </a:gs>
            <a:gs pos="100000">
              <a:schemeClr val="accent2">
                <a:lumMod val="75000"/>
              </a:schemeClr>
            </a:gs>
          </a:gsLst>
          <a:path path="circle">
            <a:fillToRect l="50000" t="130000" r="50000" b="-30000"/>
          </a:path>
        </a:gradFill>
        <a:ln>
          <a:noFill/>
        </a:ln>
        <a:effectLst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44450" h="44450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effectLst>
                <a:outerShdw blurRad="50800" dist="38100" dir="2700000" algn="tl" rotWithShape="0">
                  <a:prstClr val="black">
                    <a:alpha val="7000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ОЧИСТИТЬ</a:t>
          </a:r>
          <a:r>
            <a:rPr lang="ru-RU" sz="1400" b="1" baseline="0">
              <a:effectLst>
                <a:outerShdw blurRad="50800" dist="38100" dir="2700000" algn="tl" rotWithShape="0">
                  <a:prstClr val="black">
                    <a:alpha val="7000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ФОРМУ</a:t>
          </a:r>
          <a:endParaRPr lang="ru-RU" sz="1400" b="1">
            <a:effectLst>
              <a:outerShdw blurRad="50800" dist="38100" dir="2700000" algn="tl" rotWithShape="0">
                <a:prstClr val="black">
                  <a:alpha val="70000"/>
                </a:prst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19D1-82ED-4909-BCA6-AED51BEBA712}">
  <sheetPr codeName="Лист1"/>
  <dimension ref="B1:M32"/>
  <sheetViews>
    <sheetView tabSelected="1" workbookViewId="0"/>
  </sheetViews>
  <sheetFormatPr defaultRowHeight="18.75" x14ac:dyDescent="0.3"/>
  <cols>
    <col min="1" max="1" width="3.42578125" style="5" customWidth="1"/>
    <col min="2" max="2" width="33.85546875" style="6" customWidth="1"/>
    <col min="3" max="3" width="1.140625" style="5" customWidth="1"/>
    <col min="4" max="4" width="113.7109375" style="3" customWidth="1"/>
    <col min="5" max="5" width="1.140625" style="5" customWidth="1"/>
    <col min="6" max="6" width="12" style="5" customWidth="1"/>
    <col min="7" max="7" width="25.140625" style="5" customWidth="1"/>
    <col min="8" max="8" width="9.140625" style="5" customWidth="1"/>
    <col min="9" max="9" width="18.42578125" style="5" customWidth="1"/>
    <col min="10" max="10" width="9.140625" style="7"/>
    <col min="11" max="11" width="9.140625" style="5"/>
    <col min="12" max="12" width="14.42578125" style="5" customWidth="1"/>
    <col min="13" max="16384" width="9.140625" style="5"/>
  </cols>
  <sheetData>
    <row r="1" spans="2:13" s="4" customFormat="1" ht="57.75" customHeight="1" x14ac:dyDescent="0.3">
      <c r="B1" s="58" t="s">
        <v>55</v>
      </c>
      <c r="C1" s="58"/>
      <c r="D1" s="58"/>
      <c r="E1" s="58"/>
      <c r="F1" s="58"/>
      <c r="G1" s="58"/>
      <c r="I1" s="59" t="s">
        <v>48</v>
      </c>
      <c r="J1" s="60"/>
      <c r="K1" s="60"/>
      <c r="L1" s="60"/>
      <c r="M1" s="61"/>
    </row>
    <row r="2" spans="2:13" ht="15.75" customHeight="1" x14ac:dyDescent="0.25">
      <c r="B2" s="6" t="s">
        <v>15</v>
      </c>
      <c r="D2" s="43"/>
      <c r="F2" s="5" t="s">
        <v>14</v>
      </c>
    </row>
    <row r="3" spans="2:13" ht="15.75" customHeight="1" x14ac:dyDescent="0.25">
      <c r="D3" s="8"/>
      <c r="I3" s="62" t="s">
        <v>44</v>
      </c>
      <c r="J3" s="63"/>
      <c r="K3" s="63"/>
      <c r="L3" s="63"/>
      <c r="M3" s="63"/>
    </row>
    <row r="4" spans="2:13" ht="15.75" customHeight="1" x14ac:dyDescent="0.25">
      <c r="B4" s="6" t="s">
        <v>6</v>
      </c>
      <c r="D4" s="43" t="s">
        <v>2</v>
      </c>
      <c r="F4" s="5" t="s">
        <v>51</v>
      </c>
      <c r="I4" s="63"/>
      <c r="J4" s="63"/>
      <c r="K4" s="63"/>
      <c r="L4" s="63"/>
      <c r="M4" s="63"/>
    </row>
    <row r="5" spans="2:13" ht="15.75" customHeight="1" x14ac:dyDescent="0.25">
      <c r="D5" s="8"/>
      <c r="I5" s="63"/>
      <c r="J5" s="63"/>
      <c r="K5" s="63"/>
      <c r="L5" s="63"/>
      <c r="M5" s="63"/>
    </row>
    <row r="6" spans="2:13" ht="15.75" customHeight="1" x14ac:dyDescent="0.25">
      <c r="B6" s="6" t="s">
        <v>7</v>
      </c>
      <c r="D6" s="41"/>
      <c r="F6" s="5" t="s">
        <v>13</v>
      </c>
      <c r="I6" s="63"/>
      <c r="J6" s="63"/>
      <c r="K6" s="63"/>
      <c r="L6" s="63"/>
      <c r="M6" s="63"/>
    </row>
    <row r="7" spans="2:13" ht="15.75" customHeight="1" x14ac:dyDescent="0.25">
      <c r="D7" s="8"/>
      <c r="I7" s="63"/>
      <c r="J7" s="63"/>
      <c r="K7" s="63"/>
      <c r="L7" s="63"/>
      <c r="M7" s="63"/>
    </row>
    <row r="8" spans="2:13" ht="30" customHeight="1" x14ac:dyDescent="0.25">
      <c r="B8" s="57" t="s">
        <v>49</v>
      </c>
      <c r="D8" s="54" t="s">
        <v>43</v>
      </c>
      <c r="I8" s="64" t="s">
        <v>47</v>
      </c>
      <c r="J8" s="65"/>
      <c r="K8" s="65"/>
      <c r="L8" s="65"/>
      <c r="M8" s="66"/>
    </row>
    <row r="9" spans="2:13" ht="15.75" customHeight="1" x14ac:dyDescent="0.25">
      <c r="D9" s="8"/>
      <c r="I9" s="67"/>
      <c r="J9" s="68"/>
      <c r="K9" s="68"/>
      <c r="L9" s="68"/>
      <c r="M9" s="69"/>
    </row>
    <row r="10" spans="2:13" ht="15.75" customHeight="1" x14ac:dyDescent="0.25">
      <c r="B10" s="6" t="s">
        <v>50</v>
      </c>
      <c r="D10" s="41"/>
      <c r="F10" s="5" t="s">
        <v>8</v>
      </c>
      <c r="I10" s="67"/>
      <c r="J10" s="68"/>
      <c r="K10" s="68"/>
      <c r="L10" s="68"/>
      <c r="M10" s="69"/>
    </row>
    <row r="11" spans="2:13" ht="15.75" customHeight="1" x14ac:dyDescent="0.25">
      <c r="D11" s="8"/>
      <c r="I11" s="70"/>
      <c r="J11" s="71"/>
      <c r="K11" s="71"/>
      <c r="L11" s="71"/>
      <c r="M11" s="72"/>
    </row>
    <row r="12" spans="2:13" ht="30" customHeight="1" x14ac:dyDescent="0.25">
      <c r="B12" s="56" t="s">
        <v>52</v>
      </c>
      <c r="C12" s="49"/>
      <c r="D12" s="55" t="s">
        <v>43</v>
      </c>
      <c r="E12" s="47"/>
      <c r="F12" s="47"/>
      <c r="G12" s="81" t="s">
        <v>54</v>
      </c>
      <c r="I12" s="64" t="s">
        <v>45</v>
      </c>
      <c r="J12" s="65"/>
      <c r="K12" s="65"/>
      <c r="L12" s="65"/>
      <c r="M12" s="66"/>
    </row>
    <row r="13" spans="2:13" ht="15.75" customHeight="1" x14ac:dyDescent="0.3">
      <c r="B13" s="46"/>
      <c r="C13" s="50"/>
      <c r="D13" s="51"/>
      <c r="E13" s="48"/>
      <c r="F13" s="48"/>
      <c r="G13" s="82"/>
      <c r="I13" s="67"/>
      <c r="J13" s="68"/>
      <c r="K13" s="68"/>
      <c r="L13" s="68"/>
      <c r="M13" s="69"/>
    </row>
    <row r="14" spans="2:13" ht="15.75" customHeight="1" x14ac:dyDescent="0.3">
      <c r="B14" s="44" t="s">
        <v>53</v>
      </c>
      <c r="C14" s="52"/>
      <c r="D14" s="42"/>
      <c r="E14" s="53"/>
      <c r="F14" s="45" t="s">
        <v>8</v>
      </c>
      <c r="G14" s="83"/>
      <c r="I14" s="67"/>
      <c r="J14" s="68"/>
      <c r="K14" s="68"/>
      <c r="L14" s="68"/>
      <c r="M14" s="69"/>
    </row>
    <row r="15" spans="2:13" ht="15.75" customHeight="1" x14ac:dyDescent="0.25">
      <c r="D15" s="8"/>
      <c r="I15" s="67"/>
      <c r="J15" s="68"/>
      <c r="K15" s="68"/>
      <c r="L15" s="68"/>
      <c r="M15" s="69"/>
    </row>
    <row r="16" spans="2:13" ht="15.75" customHeight="1" x14ac:dyDescent="0.25">
      <c r="B16" s="6" t="s">
        <v>42</v>
      </c>
      <c r="D16" s="41" t="s">
        <v>43</v>
      </c>
      <c r="I16" s="67"/>
      <c r="J16" s="68"/>
      <c r="K16" s="68"/>
      <c r="L16" s="68"/>
      <c r="M16" s="69"/>
    </row>
    <row r="17" spans="2:13" ht="15.75" customHeight="1" x14ac:dyDescent="0.25">
      <c r="D17" s="8"/>
      <c r="I17" s="67"/>
      <c r="J17" s="68"/>
      <c r="K17" s="68"/>
      <c r="L17" s="68"/>
      <c r="M17" s="69"/>
    </row>
    <row r="18" spans="2:13" ht="15.75" hidden="1" customHeight="1" x14ac:dyDescent="0.25">
      <c r="D18" s="8"/>
      <c r="I18" s="67"/>
      <c r="J18" s="68"/>
      <c r="K18" s="68"/>
      <c r="L18" s="68"/>
      <c r="M18" s="69"/>
    </row>
    <row r="19" spans="2:13" ht="15.75" hidden="1" customHeight="1" x14ac:dyDescent="0.25">
      <c r="D19" s="8"/>
      <c r="I19" s="67"/>
      <c r="J19" s="68"/>
      <c r="K19" s="68"/>
      <c r="L19" s="68"/>
      <c r="M19" s="69"/>
    </row>
    <row r="20" spans="2:13" ht="15.75" hidden="1" customHeight="1" x14ac:dyDescent="0.25">
      <c r="D20" s="9"/>
      <c r="I20" s="67"/>
      <c r="J20" s="68"/>
      <c r="K20" s="68"/>
      <c r="L20" s="68"/>
      <c r="M20" s="69"/>
    </row>
    <row r="21" spans="2:13" ht="15.75" hidden="1" customHeight="1" x14ac:dyDescent="0.25">
      <c r="D21" s="8"/>
      <c r="I21" s="67"/>
      <c r="J21" s="68"/>
      <c r="K21" s="68"/>
      <c r="L21" s="68"/>
      <c r="M21" s="69"/>
    </row>
    <row r="22" spans="2:13" ht="15.75" hidden="1" customHeight="1" x14ac:dyDescent="0.25">
      <c r="D22" s="8"/>
      <c r="I22" s="67"/>
      <c r="J22" s="68"/>
      <c r="K22" s="68"/>
      <c r="L22" s="68"/>
      <c r="M22" s="69"/>
    </row>
    <row r="23" spans="2:13" ht="15.75" hidden="1" customHeight="1" x14ac:dyDescent="0.3">
      <c r="I23" s="67"/>
      <c r="J23" s="68"/>
      <c r="K23" s="68"/>
      <c r="L23" s="68"/>
      <c r="M23" s="69"/>
    </row>
    <row r="24" spans="2:13" ht="54.75" customHeight="1" x14ac:dyDescent="0.3">
      <c r="G24" s="39"/>
      <c r="I24" s="67"/>
      <c r="J24" s="68"/>
      <c r="K24" s="68"/>
      <c r="L24" s="68"/>
      <c r="M24" s="69"/>
    </row>
    <row r="25" spans="2:13" ht="15.75" customHeight="1" x14ac:dyDescent="0.3">
      <c r="I25" s="67"/>
      <c r="J25" s="68"/>
      <c r="K25" s="68"/>
      <c r="L25" s="68"/>
      <c r="M25" s="69"/>
    </row>
    <row r="26" spans="2:13" ht="19.5" x14ac:dyDescent="0.35">
      <c r="B26" s="10"/>
      <c r="C26" s="11"/>
      <c r="D26" s="1" t="s">
        <v>9</v>
      </c>
      <c r="E26" s="11"/>
      <c r="F26" s="11"/>
      <c r="G26" s="12"/>
      <c r="I26" s="78"/>
      <c r="J26" s="79"/>
      <c r="K26" s="79"/>
      <c r="L26" s="79"/>
      <c r="M26" s="80"/>
    </row>
    <row r="27" spans="2:13" ht="20.25" x14ac:dyDescent="0.3">
      <c r="B27" s="13"/>
      <c r="C27" s="14"/>
      <c r="D27" s="40">
        <v>0</v>
      </c>
      <c r="E27" s="14"/>
      <c r="F27" s="15" t="s">
        <v>12</v>
      </c>
      <c r="G27" s="16"/>
      <c r="I27" s="64" t="s">
        <v>46</v>
      </c>
      <c r="J27" s="73"/>
      <c r="K27" s="73"/>
      <c r="L27" s="73"/>
      <c r="M27" s="74"/>
    </row>
    <row r="28" spans="2:13" ht="22.5" x14ac:dyDescent="0.3">
      <c r="B28" s="17"/>
      <c r="C28" s="18"/>
      <c r="D28" s="2">
        <f>D27*1.2</f>
        <v>0</v>
      </c>
      <c r="E28" s="18"/>
      <c r="F28" s="19" t="s">
        <v>11</v>
      </c>
      <c r="G28" s="20"/>
      <c r="I28" s="75"/>
      <c r="J28" s="76"/>
      <c r="K28" s="76"/>
      <c r="L28" s="76"/>
      <c r="M28" s="77"/>
    </row>
    <row r="29" spans="2:13" x14ac:dyDescent="0.3">
      <c r="F29" s="21"/>
      <c r="I29" s="75"/>
      <c r="J29" s="76"/>
      <c r="K29" s="76"/>
      <c r="L29" s="76"/>
      <c r="M29" s="77"/>
    </row>
    <row r="30" spans="2:13" ht="19.5" x14ac:dyDescent="0.35">
      <c r="B30" s="10"/>
      <c r="C30" s="11"/>
      <c r="D30" s="1" t="s">
        <v>10</v>
      </c>
      <c r="E30" s="11"/>
      <c r="F30" s="22"/>
      <c r="G30" s="12"/>
      <c r="I30" s="75"/>
      <c r="J30" s="76"/>
      <c r="K30" s="76"/>
      <c r="L30" s="76"/>
      <c r="M30" s="77"/>
    </row>
    <row r="31" spans="2:13" ht="20.25" x14ac:dyDescent="0.3">
      <c r="B31" s="13"/>
      <c r="C31" s="14"/>
      <c r="D31" s="40">
        <v>0</v>
      </c>
      <c r="E31" s="14"/>
      <c r="F31" s="15" t="s">
        <v>12</v>
      </c>
      <c r="G31" s="16"/>
      <c r="I31" s="75"/>
      <c r="J31" s="76"/>
      <c r="K31" s="76"/>
      <c r="L31" s="76"/>
      <c r="M31" s="77"/>
    </row>
    <row r="32" spans="2:13" ht="22.5" x14ac:dyDescent="0.3">
      <c r="B32" s="17"/>
      <c r="C32" s="18"/>
      <c r="D32" s="2">
        <f>D31*1.2</f>
        <v>0</v>
      </c>
      <c r="E32" s="18"/>
      <c r="F32" s="19" t="s">
        <v>11</v>
      </c>
      <c r="G32" s="20"/>
      <c r="I32" s="78"/>
      <c r="J32" s="79"/>
      <c r="K32" s="79"/>
      <c r="L32" s="79"/>
      <c r="M32" s="80"/>
    </row>
  </sheetData>
  <sheetProtection formatCells="0" formatColumns="0" formatRows="0" insertColumns="0" insertRows="0" insertHyperlinks="0" deleteColumns="0" deleteRows="0" sort="0" autoFilter="0"/>
  <mergeCells count="7">
    <mergeCell ref="B1:G1"/>
    <mergeCell ref="I1:M1"/>
    <mergeCell ref="I3:M7"/>
    <mergeCell ref="I8:M11"/>
    <mergeCell ref="I27:M32"/>
    <mergeCell ref="I12:M26"/>
    <mergeCell ref="G12:G14"/>
  </mergeCells>
  <dataValidations count="3">
    <dataValidation type="whole" allowBlank="1" showInputMessage="1" showErrorMessage="1" errorTitle="ОШИБКА!" error="Значение должно быть больше ноля." prompt="Укажите мощность целым числом." sqref="D6" xr:uid="{417553CF-E29B-48F7-A492-2F751489BE11}">
      <formula1>0</formula1>
      <formula2>8900</formula2>
    </dataValidation>
    <dataValidation type="decimal" operator="greaterThanOrEqual" allowBlank="1" showInputMessage="1" prompt="Указывается, если категория надежности выше III._x000a_Значение длины линии указывается в километрах." sqref="D14" xr:uid="{1096C9F6-BE9A-4ABB-9A28-19B0ABDC1BC0}">
      <formula1>0</formula1>
    </dataValidation>
    <dataValidation type="decimal" operator="greaterThanOrEqual" allowBlank="1" showInputMessage="1" showErrorMessage="1" sqref="D10" xr:uid="{629D8ADB-5305-495C-ABC2-3E2ECA3EF274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значение из списка." xr:uid="{92D34A1C-AD26-4BD9-B2C1-F1083CAA3299}">
          <x14:formula1>
            <xm:f>Приложения!$A$1:$A$2</xm:f>
          </x14:formula1>
          <xm:sqref>D2</xm:sqref>
        </x14:dataValidation>
        <x14:dataValidation type="list" allowBlank="1" showInputMessage="1" showErrorMessage="1" prompt="Выберите значение из списка." xr:uid="{C9EEC2D1-CC7B-4994-BAC5-F8B4D2AD3CA8}">
          <x14:formula1>
            <xm:f>Приложения!$C$1:$C$3</xm:f>
          </x14:formula1>
          <xm:sqref>D4</xm:sqref>
        </x14:dataValidation>
        <x14:dataValidation type="list" allowBlank="1" showErrorMessage="1" prompt="Выберите значение из списка." xr:uid="{9D832674-4FDD-414C-B174-01D49E883EA6}">
          <x14:formula1>
            <xm:f>Приложения!$B$46:$B$53</xm:f>
          </x14:formula1>
          <xm:sqref>D22</xm:sqref>
        </x14:dataValidation>
        <x14:dataValidation type="list" allowBlank="1" showInputMessage="1" showErrorMessage="1" prompt="Выберите значение из списка." xr:uid="{6D61594D-74F7-4357-9283-BE0648E81B12}">
          <x14:formula1>
            <xm:f>Приложения!$B$45:$B$53</xm:f>
          </x14:formula1>
          <xm:sqref>D16</xm:sqref>
        </x14:dataValidation>
        <x14:dataValidation type="list" allowBlank="1" showErrorMessage="1" prompt="Выберите значение из списка." xr:uid="{87732D7F-0528-44DF-BA06-74E6F53A7642}">
          <x14:formula1>
            <xm:f>Приложения!$B$38:$B$40</xm:f>
          </x14:formula1>
          <xm:sqref>D18</xm:sqref>
        </x14:dataValidation>
        <x14:dataValidation type="list" allowBlank="1" showInputMessage="1" showErrorMessage="1" prompt="Выберите значение из списка." xr:uid="{23A978FE-2B9E-4212-87B2-73C3865BE55F}">
          <x14:formula1>
            <xm:f>Приложения!$B$1:$B$13</xm:f>
          </x14:formula1>
          <xm:sqref>D8</xm:sqref>
        </x14:dataValidation>
        <x14:dataValidation type="list" allowBlank="1" showInputMessage="1" showErrorMessage="1" prompt="Указывается, если категория надежности выше III. _x000a_Выберите значение из списка." xr:uid="{0AB2278A-EDD1-436B-9516-02A69E4FE5B3}">
          <x14:formula1>
            <xm:f>Приложения!$B$1:$B$13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EF36-B2A9-4F20-A14C-7962B486A751}">
  <sheetPr codeName="Лист2"/>
  <dimension ref="A1:Q58"/>
  <sheetViews>
    <sheetView zoomScale="80" zoomScaleNormal="80" workbookViewId="0">
      <selection activeCell="O39" sqref="O39"/>
    </sheetView>
  </sheetViews>
  <sheetFormatPr defaultRowHeight="15" x14ac:dyDescent="0.25"/>
  <cols>
    <col min="1" max="1" width="7.5703125" style="33" customWidth="1"/>
    <col min="2" max="2" width="111.140625" style="34" customWidth="1"/>
    <col min="3" max="3" width="15.5703125" style="38" customWidth="1"/>
    <col min="4" max="4" width="15.140625" style="34" customWidth="1"/>
    <col min="5" max="5" width="15" style="34" customWidth="1"/>
    <col min="6" max="6" width="7.5703125" style="33" customWidth="1"/>
    <col min="7" max="10" width="5.7109375" style="35" customWidth="1"/>
    <col min="11" max="11" width="7.85546875" style="35" customWidth="1"/>
    <col min="12" max="12" width="13.7109375" style="36" customWidth="1"/>
    <col min="13" max="13" width="9.140625" style="37"/>
    <col min="14" max="14" width="10.140625" style="37" customWidth="1"/>
    <col min="15" max="15" width="18.140625" style="36" customWidth="1"/>
    <col min="16" max="16" width="9.140625" style="4"/>
    <col min="17" max="17" width="21.85546875" style="4" customWidth="1"/>
    <col min="18" max="16384" width="9.140625" style="4"/>
  </cols>
  <sheetData>
    <row r="1" spans="1:17" x14ac:dyDescent="0.25">
      <c r="A1" s="23">
        <v>0.4</v>
      </c>
      <c r="B1" s="24" t="s">
        <v>43</v>
      </c>
      <c r="C1" s="23" t="s">
        <v>0</v>
      </c>
      <c r="D1" s="24"/>
      <c r="E1" s="24"/>
      <c r="F1" s="23" t="s">
        <v>3</v>
      </c>
      <c r="G1" s="25" t="s">
        <v>4</v>
      </c>
      <c r="H1" s="25" t="s">
        <v>5</v>
      </c>
      <c r="I1" s="4"/>
      <c r="J1" s="4"/>
      <c r="K1" s="4"/>
      <c r="L1" s="24"/>
      <c r="M1" s="4"/>
      <c r="N1" s="4"/>
      <c r="O1" s="24"/>
      <c r="Q1" s="26"/>
    </row>
    <row r="2" spans="1:17" x14ac:dyDescent="0.25">
      <c r="A2" s="23">
        <v>10</v>
      </c>
      <c r="B2" s="4" t="s">
        <v>69</v>
      </c>
      <c r="C2" s="23" t="s">
        <v>1</v>
      </c>
      <c r="D2" s="24"/>
      <c r="E2" s="24"/>
      <c r="F2" s="25" t="s">
        <v>4</v>
      </c>
      <c r="G2" s="23" t="s">
        <v>2</v>
      </c>
      <c r="H2" s="23" t="s">
        <v>0</v>
      </c>
      <c r="I2" s="4"/>
      <c r="J2" s="4"/>
      <c r="K2" s="4"/>
      <c r="L2" s="24"/>
      <c r="M2" s="4"/>
      <c r="N2" s="4"/>
      <c r="O2" s="24"/>
      <c r="Q2" s="26"/>
    </row>
    <row r="3" spans="1:17" x14ac:dyDescent="0.25">
      <c r="A3" s="23"/>
      <c r="B3" s="4" t="s">
        <v>70</v>
      </c>
      <c r="C3" s="23" t="s">
        <v>2</v>
      </c>
      <c r="D3" s="24"/>
      <c r="E3" s="24"/>
      <c r="F3" s="25" t="s">
        <v>5</v>
      </c>
      <c r="G3" s="23"/>
      <c r="H3" s="23" t="s">
        <v>1</v>
      </c>
      <c r="I3" s="4"/>
      <c r="J3" s="4"/>
      <c r="K3" s="4"/>
      <c r="L3" s="24"/>
      <c r="M3" s="4"/>
      <c r="N3" s="4"/>
      <c r="O3" s="24"/>
      <c r="Q3" s="26"/>
    </row>
    <row r="4" spans="1:17" x14ac:dyDescent="0.25">
      <c r="A4" s="23"/>
      <c r="B4" s="4" t="s">
        <v>71</v>
      </c>
      <c r="C4" s="23"/>
      <c r="D4" s="24"/>
      <c r="E4" s="24"/>
      <c r="F4" s="23"/>
      <c r="G4" s="23"/>
      <c r="H4" s="23" t="s">
        <v>2</v>
      </c>
      <c r="I4" s="4"/>
      <c r="J4" s="4"/>
      <c r="K4" s="4"/>
      <c r="L4" s="24"/>
      <c r="M4" s="4"/>
      <c r="N4" s="4"/>
      <c r="O4" s="24"/>
      <c r="Q4" s="26"/>
    </row>
    <row r="5" spans="1:17" x14ac:dyDescent="0.25">
      <c r="A5" s="4"/>
      <c r="B5" s="4" t="s">
        <v>72</v>
      </c>
      <c r="C5" s="4"/>
      <c r="D5" s="24"/>
      <c r="E5" s="24"/>
      <c r="F5" s="4"/>
      <c r="G5" s="4"/>
      <c r="H5" s="4"/>
      <c r="I5" s="4"/>
      <c r="J5" s="4"/>
      <c r="K5" s="4"/>
      <c r="L5" s="24"/>
      <c r="M5" s="4"/>
      <c r="N5" s="4"/>
      <c r="O5" s="24"/>
      <c r="Q5" s="26"/>
    </row>
    <row r="6" spans="1:17" x14ac:dyDescent="0.25">
      <c r="A6" s="4"/>
      <c r="B6" s="4" t="s">
        <v>73</v>
      </c>
      <c r="C6" s="4"/>
      <c r="D6" s="24"/>
      <c r="E6" s="24"/>
      <c r="F6" s="4"/>
      <c r="G6" s="4"/>
      <c r="H6" s="4"/>
      <c r="I6" s="4"/>
      <c r="J6" s="4"/>
      <c r="K6" s="4"/>
      <c r="L6" s="24"/>
      <c r="M6" s="4"/>
      <c r="N6" s="4"/>
      <c r="O6" s="24"/>
      <c r="Q6" s="26"/>
    </row>
    <row r="7" spans="1:17" x14ac:dyDescent="0.25">
      <c r="A7" s="4"/>
      <c r="B7" s="4" t="s">
        <v>74</v>
      </c>
      <c r="C7" s="4"/>
      <c r="D7" s="24"/>
      <c r="E7" s="24"/>
      <c r="F7" s="4"/>
      <c r="G7" s="4"/>
      <c r="H7" s="4"/>
      <c r="I7" s="4"/>
      <c r="J7" s="4"/>
      <c r="K7" s="4"/>
      <c r="L7" s="24"/>
      <c r="M7" s="4"/>
      <c r="N7" s="4"/>
      <c r="O7" s="24"/>
      <c r="Q7" s="26"/>
    </row>
    <row r="8" spans="1:17" x14ac:dyDescent="0.25">
      <c r="A8" s="4"/>
      <c r="B8" s="4" t="s">
        <v>63</v>
      </c>
      <c r="C8" s="4"/>
      <c r="D8" s="24"/>
      <c r="E8" s="24"/>
      <c r="F8" s="4"/>
      <c r="G8" s="4"/>
      <c r="H8" s="4"/>
      <c r="I8" s="4"/>
      <c r="J8" s="4"/>
      <c r="K8" s="4"/>
      <c r="L8" s="24"/>
      <c r="M8" s="4"/>
      <c r="N8" s="4"/>
      <c r="O8" s="24"/>
      <c r="Q8" s="26"/>
    </row>
    <row r="9" spans="1:17" x14ac:dyDescent="0.25">
      <c r="A9" s="4"/>
      <c r="B9" s="4" t="s">
        <v>64</v>
      </c>
      <c r="C9" s="4"/>
      <c r="D9" s="24"/>
      <c r="E9" s="24"/>
      <c r="F9" s="4"/>
      <c r="G9" s="4"/>
      <c r="H9" s="4"/>
      <c r="I9" s="4"/>
      <c r="J9" s="4"/>
      <c r="K9" s="4"/>
      <c r="L9" s="24"/>
      <c r="M9" s="4"/>
      <c r="N9" s="4"/>
      <c r="O9" s="24"/>
      <c r="Q9" s="26"/>
    </row>
    <row r="10" spans="1:17" x14ac:dyDescent="0.25">
      <c r="A10" s="4"/>
      <c r="B10" s="4" t="s">
        <v>65</v>
      </c>
      <c r="C10" s="4"/>
      <c r="D10" s="24"/>
      <c r="E10" s="24"/>
      <c r="F10" s="4"/>
      <c r="G10" s="4"/>
      <c r="H10" s="4"/>
      <c r="I10" s="4"/>
      <c r="J10" s="4"/>
      <c r="K10" s="4"/>
      <c r="L10" s="24"/>
      <c r="M10" s="4"/>
      <c r="N10" s="4"/>
      <c r="O10" s="24"/>
      <c r="Q10" s="26"/>
    </row>
    <row r="11" spans="1:17" x14ac:dyDescent="0.25">
      <c r="A11" s="4"/>
      <c r="B11" s="4" t="s">
        <v>66</v>
      </c>
      <c r="C11" s="4"/>
      <c r="D11" s="24"/>
      <c r="E11" s="24"/>
      <c r="F11" s="4"/>
      <c r="G11" s="4"/>
      <c r="H11" s="4"/>
      <c r="I11" s="4"/>
      <c r="J11" s="4"/>
      <c r="K11" s="4"/>
      <c r="L11" s="24"/>
      <c r="M11" s="4"/>
      <c r="N11" s="4"/>
      <c r="O11" s="24"/>
      <c r="Q11" s="26"/>
    </row>
    <row r="12" spans="1:17" x14ac:dyDescent="0.25">
      <c r="A12" s="4"/>
      <c r="B12" s="4" t="s">
        <v>67</v>
      </c>
      <c r="C12" s="4"/>
      <c r="D12" s="24"/>
      <c r="E12" s="24"/>
      <c r="F12" s="4"/>
      <c r="G12" s="4"/>
      <c r="H12" s="4"/>
      <c r="I12" s="4"/>
      <c r="J12" s="4"/>
      <c r="K12" s="4"/>
      <c r="L12" s="24"/>
      <c r="M12" s="4"/>
      <c r="N12" s="4"/>
      <c r="O12" s="24"/>
      <c r="Q12" s="26"/>
    </row>
    <row r="13" spans="1:17" x14ac:dyDescent="0.25">
      <c r="A13" s="4"/>
      <c r="B13" s="4" t="s">
        <v>68</v>
      </c>
      <c r="C13" s="4"/>
      <c r="D13" s="24"/>
      <c r="E13" s="24"/>
      <c r="F13" s="4"/>
      <c r="G13" s="4"/>
      <c r="H13" s="4"/>
      <c r="I13" s="4"/>
      <c r="J13" s="4"/>
      <c r="K13" s="4"/>
      <c r="L13" s="24"/>
      <c r="M13" s="4"/>
      <c r="N13" s="4"/>
      <c r="O13" s="24"/>
      <c r="Q13" s="26"/>
    </row>
    <row r="14" spans="1:17" x14ac:dyDescent="0.25">
      <c r="A14" s="4"/>
      <c r="B14" s="24"/>
      <c r="C14" s="4"/>
      <c r="D14" s="24"/>
      <c r="E14" s="24"/>
      <c r="F14" s="4"/>
      <c r="G14" s="4"/>
      <c r="H14" s="4"/>
      <c r="I14" s="4"/>
      <c r="J14" s="4"/>
      <c r="K14" s="4"/>
      <c r="L14" s="24"/>
      <c r="M14" s="4"/>
      <c r="N14" s="4"/>
      <c r="O14" s="24"/>
    </row>
    <row r="15" spans="1:17" x14ac:dyDescent="0.25">
      <c r="A15" s="4"/>
      <c r="B15" s="24"/>
      <c r="C15" s="4"/>
      <c r="D15" s="24"/>
      <c r="E15" s="24"/>
      <c r="F15" s="4"/>
      <c r="G15" s="4"/>
      <c r="H15" s="4"/>
      <c r="I15" s="4"/>
      <c r="J15" s="4"/>
      <c r="K15" s="4"/>
      <c r="L15" s="24"/>
      <c r="M15" s="4"/>
      <c r="N15" s="4"/>
      <c r="O15" s="24"/>
    </row>
    <row r="16" spans="1:17" x14ac:dyDescent="0.25">
      <c r="A16" s="4"/>
      <c r="B16" s="24"/>
      <c r="C16" s="4"/>
      <c r="D16" s="24"/>
      <c r="E16" s="24"/>
      <c r="F16" s="4"/>
      <c r="G16" s="4"/>
      <c r="H16" s="4"/>
      <c r="I16" s="4"/>
      <c r="J16" s="4"/>
      <c r="K16" s="4"/>
      <c r="L16" s="24"/>
      <c r="M16" s="4"/>
      <c r="N16" s="4"/>
      <c r="O16" s="24"/>
    </row>
    <row r="17" spans="1:15" x14ac:dyDescent="0.25">
      <c r="A17" s="4"/>
      <c r="B17" s="24"/>
      <c r="C17" s="4"/>
      <c r="D17" s="24"/>
      <c r="E17" s="24"/>
      <c r="F17" s="4"/>
      <c r="G17" s="4"/>
      <c r="H17" s="4"/>
      <c r="I17" s="4"/>
      <c r="J17" s="4"/>
      <c r="K17" s="4"/>
      <c r="L17" s="24"/>
      <c r="M17" s="4"/>
      <c r="N17" s="4"/>
      <c r="O17" s="24"/>
    </row>
    <row r="18" spans="1:15" x14ac:dyDescent="0.25">
      <c r="A18" s="4"/>
      <c r="B18" s="24"/>
      <c r="C18" s="4"/>
      <c r="D18" s="24"/>
      <c r="E18" s="24"/>
      <c r="F18" s="4"/>
      <c r="G18" s="4"/>
      <c r="H18" s="4"/>
      <c r="I18" s="4"/>
      <c r="J18" s="4"/>
      <c r="K18" s="4"/>
      <c r="L18" s="24"/>
      <c r="M18" s="4"/>
      <c r="N18" s="4"/>
      <c r="O18" s="24"/>
    </row>
    <row r="19" spans="1:15" x14ac:dyDescent="0.25">
      <c r="A19" s="4"/>
      <c r="B19" s="24"/>
      <c r="C19" s="4"/>
      <c r="D19" s="24"/>
      <c r="E19" s="24"/>
      <c r="F19" s="4"/>
      <c r="G19" s="4"/>
      <c r="H19" s="4"/>
      <c r="I19" s="4"/>
      <c r="J19" s="4"/>
      <c r="K19" s="4"/>
      <c r="L19" s="24"/>
      <c r="M19" s="4"/>
      <c r="N19" s="4"/>
      <c r="O19" s="24"/>
    </row>
    <row r="20" spans="1:15" x14ac:dyDescent="0.25">
      <c r="A20" s="4"/>
      <c r="B20" s="24"/>
      <c r="C20" s="4"/>
      <c r="D20" s="24"/>
      <c r="E20" s="24"/>
      <c r="F20" s="4"/>
      <c r="G20" s="4"/>
      <c r="H20" s="4"/>
      <c r="I20" s="4"/>
      <c r="J20" s="4"/>
      <c r="K20" s="4"/>
      <c r="L20" s="24"/>
      <c r="M20" s="4"/>
      <c r="N20" s="4"/>
      <c r="O20" s="24"/>
    </row>
    <row r="21" spans="1:15" x14ac:dyDescent="0.25">
      <c r="A21" s="4"/>
      <c r="B21" s="24"/>
      <c r="C21" s="4"/>
      <c r="D21" s="24"/>
      <c r="E21" s="24"/>
      <c r="F21" s="4"/>
      <c r="G21" s="4"/>
      <c r="H21" s="4"/>
      <c r="I21" s="4"/>
      <c r="J21" s="4"/>
      <c r="K21" s="4"/>
      <c r="L21" s="24"/>
      <c r="M21" s="4"/>
      <c r="N21" s="4"/>
      <c r="O21" s="24"/>
    </row>
    <row r="22" spans="1:15" x14ac:dyDescent="0.25">
      <c r="A22" s="4"/>
      <c r="B22" s="24"/>
      <c r="C22" s="4"/>
      <c r="D22" s="24"/>
      <c r="E22" s="24"/>
      <c r="F22" s="4"/>
      <c r="G22" s="4"/>
      <c r="H22" s="4"/>
      <c r="I22" s="4"/>
      <c r="J22" s="4"/>
      <c r="K22" s="4"/>
      <c r="L22" s="24"/>
      <c r="M22" s="4"/>
      <c r="N22" s="4"/>
      <c r="O22" s="24"/>
    </row>
    <row r="23" spans="1:15" x14ac:dyDescent="0.25">
      <c r="A23" s="4"/>
      <c r="B23" s="24"/>
      <c r="C23" s="4"/>
      <c r="D23" s="24"/>
      <c r="E23" s="24"/>
      <c r="F23" s="4"/>
      <c r="G23" s="4"/>
      <c r="H23" s="4"/>
      <c r="I23" s="4"/>
      <c r="J23" s="4"/>
      <c r="K23" s="4"/>
      <c r="L23" s="24"/>
      <c r="M23" s="4"/>
      <c r="N23" s="4"/>
      <c r="O23" s="24"/>
    </row>
    <row r="24" spans="1:15" x14ac:dyDescent="0.25">
      <c r="A24" s="27" t="s">
        <v>29</v>
      </c>
      <c r="B24" s="28" t="s">
        <v>17</v>
      </c>
      <c r="C24" s="29"/>
      <c r="D24" s="28"/>
      <c r="E24" s="28"/>
      <c r="F24" s="27" t="s">
        <v>29</v>
      </c>
      <c r="G24" s="30" t="s">
        <v>18</v>
      </c>
      <c r="H24" s="30"/>
      <c r="I24" s="30"/>
      <c r="J24" s="30"/>
      <c r="K24" s="27" t="s">
        <v>29</v>
      </c>
      <c r="L24" s="31" t="s">
        <v>19</v>
      </c>
      <c r="M24" s="32"/>
      <c r="N24" s="32"/>
      <c r="O24" s="31"/>
    </row>
    <row r="25" spans="1:15" x14ac:dyDescent="0.25">
      <c r="A25" s="33" t="s">
        <v>16</v>
      </c>
      <c r="C25" s="34">
        <v>12431.11</v>
      </c>
      <c r="F25" s="33" t="s">
        <v>16</v>
      </c>
      <c r="K25" s="33" t="s">
        <v>16</v>
      </c>
      <c r="L25" s="36">
        <v>446.6</v>
      </c>
    </row>
    <row r="26" spans="1:15" x14ac:dyDescent="0.25">
      <c r="A26" s="4"/>
      <c r="B26" s="24" t="s">
        <v>43</v>
      </c>
      <c r="C26" s="24">
        <v>0</v>
      </c>
      <c r="D26" s="24"/>
      <c r="E26" s="24"/>
      <c r="F26" s="4"/>
      <c r="G26" s="4"/>
      <c r="H26" s="4"/>
      <c r="I26" s="4"/>
      <c r="J26" s="4"/>
      <c r="K26" s="4"/>
      <c r="L26" s="24">
        <v>0</v>
      </c>
      <c r="M26" s="4"/>
      <c r="N26" s="4"/>
      <c r="O26" s="24"/>
    </row>
    <row r="27" spans="1:15" x14ac:dyDescent="0.25">
      <c r="A27" s="33" t="s">
        <v>20</v>
      </c>
      <c r="B27" s="38" t="s">
        <v>69</v>
      </c>
      <c r="C27" s="34">
        <v>731508.12</v>
      </c>
      <c r="E27" s="28">
        <f>VLOOKUP(Расчет!D8,Приложения!B26:C40,2,FALSE)</f>
        <v>0</v>
      </c>
      <c r="F27" s="33" t="s">
        <v>20</v>
      </c>
      <c r="K27" s="33" t="s">
        <v>20</v>
      </c>
      <c r="L27" s="36">
        <v>9593.5499999999993</v>
      </c>
      <c r="O27" s="31">
        <f>VLOOKUP(Расчет!D8,Приложения!B26:L40,11,FALSE)</f>
        <v>0</v>
      </c>
    </row>
    <row r="28" spans="1:15" x14ac:dyDescent="0.25">
      <c r="A28" s="33" t="s">
        <v>21</v>
      </c>
      <c r="B28" s="38" t="s">
        <v>70</v>
      </c>
      <c r="C28" s="34">
        <v>1263769.03</v>
      </c>
      <c r="F28" s="33" t="s">
        <v>21</v>
      </c>
      <c r="K28" s="33" t="s">
        <v>21</v>
      </c>
      <c r="L28" s="36">
        <v>5582.48</v>
      </c>
    </row>
    <row r="29" spans="1:15" x14ac:dyDescent="0.25">
      <c r="A29" s="33" t="s">
        <v>22</v>
      </c>
      <c r="B29" s="38" t="s">
        <v>71</v>
      </c>
      <c r="C29" s="34">
        <v>976153.49</v>
      </c>
      <c r="F29" s="33" t="s">
        <v>22</v>
      </c>
      <c r="K29" s="33" t="s">
        <v>22</v>
      </c>
      <c r="L29" s="36">
        <v>12726.46</v>
      </c>
    </row>
    <row r="30" spans="1:15" x14ac:dyDescent="0.25">
      <c r="A30" s="33" t="s">
        <v>23</v>
      </c>
      <c r="B30" s="38" t="s">
        <v>72</v>
      </c>
      <c r="C30" s="34">
        <v>813062.96</v>
      </c>
      <c r="F30" s="33" t="s">
        <v>23</v>
      </c>
      <c r="K30" s="33" t="s">
        <v>23</v>
      </c>
      <c r="L30" s="36">
        <v>5499.71</v>
      </c>
    </row>
    <row r="31" spans="1:15" x14ac:dyDescent="0.25">
      <c r="A31" s="33" t="s">
        <v>24</v>
      </c>
      <c r="B31" s="38" t="s">
        <v>73</v>
      </c>
      <c r="C31" s="34">
        <v>1351030</v>
      </c>
      <c r="F31" s="33" t="s">
        <v>24</v>
      </c>
      <c r="K31" s="33" t="s">
        <v>24</v>
      </c>
      <c r="L31" s="36">
        <v>8456.4500000000007</v>
      </c>
    </row>
    <row r="32" spans="1:15" x14ac:dyDescent="0.25">
      <c r="A32" s="33" t="s">
        <v>25</v>
      </c>
      <c r="B32" s="38" t="s">
        <v>74</v>
      </c>
      <c r="C32" s="34">
        <v>635011.26</v>
      </c>
      <c r="F32" s="33" t="s">
        <v>25</v>
      </c>
      <c r="K32" s="33" t="s">
        <v>25</v>
      </c>
      <c r="L32" s="36">
        <v>5556.35</v>
      </c>
    </row>
    <row r="33" spans="1:15" x14ac:dyDescent="0.25">
      <c r="A33" s="4"/>
      <c r="B33" s="24"/>
      <c r="C33" s="4"/>
      <c r="D33" s="24"/>
      <c r="E33" s="24"/>
      <c r="F33" s="4"/>
      <c r="G33" s="4"/>
      <c r="H33" s="4"/>
      <c r="I33" s="4"/>
      <c r="J33" s="4"/>
      <c r="K33" s="4"/>
      <c r="L33" s="24"/>
      <c r="M33" s="4"/>
      <c r="N33" s="4"/>
      <c r="O33" s="24"/>
    </row>
    <row r="34" spans="1:15" x14ac:dyDescent="0.25">
      <c r="A34" s="4"/>
      <c r="B34" s="24"/>
      <c r="C34" s="4"/>
      <c r="D34" s="24"/>
      <c r="E34" s="24"/>
      <c r="F34" s="4"/>
      <c r="G34" s="4"/>
      <c r="H34" s="4"/>
      <c r="I34" s="4"/>
      <c r="J34" s="4"/>
      <c r="K34" s="4"/>
      <c r="L34" s="24"/>
      <c r="M34" s="4"/>
      <c r="N34" s="4"/>
      <c r="O34" s="24"/>
    </row>
    <row r="35" spans="1:15" x14ac:dyDescent="0.25">
      <c r="A35" s="4"/>
      <c r="B35" s="24"/>
      <c r="C35" s="4"/>
      <c r="D35" s="24"/>
      <c r="E35" s="24"/>
      <c r="F35" s="4"/>
      <c r="G35" s="4"/>
      <c r="H35" s="4"/>
      <c r="I35" s="4"/>
      <c r="J35" s="4"/>
      <c r="K35" s="4"/>
      <c r="L35" s="24"/>
      <c r="M35" s="4"/>
      <c r="N35" s="4"/>
      <c r="O35" s="24"/>
    </row>
    <row r="36" spans="1:15" x14ac:dyDescent="0.25">
      <c r="A36" s="4"/>
      <c r="B36" s="24"/>
      <c r="C36" s="4"/>
      <c r="D36" s="24"/>
      <c r="E36" s="24"/>
      <c r="F36" s="4"/>
      <c r="G36" s="4"/>
      <c r="H36" s="4"/>
      <c r="I36" s="4"/>
      <c r="J36" s="4"/>
      <c r="K36" s="4"/>
      <c r="L36" s="24"/>
      <c r="M36" s="4"/>
      <c r="N36" s="4"/>
      <c r="O36" s="24"/>
    </row>
    <row r="37" spans="1:15" x14ac:dyDescent="0.25">
      <c r="A37" s="4"/>
      <c r="B37" s="24"/>
      <c r="C37" s="4"/>
      <c r="D37" s="24"/>
      <c r="E37" s="24"/>
      <c r="F37" s="4"/>
      <c r="G37" s="4"/>
      <c r="H37" s="4"/>
      <c r="I37" s="4"/>
      <c r="J37" s="4"/>
      <c r="K37" s="4"/>
      <c r="L37" s="24"/>
      <c r="M37" s="4"/>
      <c r="N37" s="4"/>
      <c r="O37" s="24"/>
    </row>
    <row r="38" spans="1:15" x14ac:dyDescent="0.25">
      <c r="A38" s="33" t="s">
        <v>26</v>
      </c>
      <c r="B38" s="38" t="s">
        <v>63</v>
      </c>
      <c r="C38" s="34">
        <v>2227843.42</v>
      </c>
      <c r="E38" s="28">
        <f>VLOOKUP(Расчет!D12,Приложения!B26:C43,2,FALSE)</f>
        <v>0</v>
      </c>
      <c r="F38" s="33" t="s">
        <v>26</v>
      </c>
      <c r="K38" s="33" t="s">
        <v>26</v>
      </c>
      <c r="L38" s="36">
        <v>6740.62</v>
      </c>
      <c r="O38" s="31">
        <f>VLOOKUP(Расчет!D12,Приложения!B26:L43,11,FALSE)</f>
        <v>0</v>
      </c>
    </row>
    <row r="39" spans="1:15" x14ac:dyDescent="0.25">
      <c r="A39" s="33" t="s">
        <v>27</v>
      </c>
      <c r="B39" s="38" t="s">
        <v>64</v>
      </c>
      <c r="C39" s="34">
        <v>1099510.55</v>
      </c>
      <c r="F39" s="33" t="s">
        <v>27</v>
      </c>
      <c r="K39" s="33" t="s">
        <v>27</v>
      </c>
      <c r="L39" s="36">
        <v>4593.51</v>
      </c>
    </row>
    <row r="40" spans="1:15" x14ac:dyDescent="0.25">
      <c r="A40" s="33" t="s">
        <v>28</v>
      </c>
      <c r="B40" s="38" t="s">
        <v>65</v>
      </c>
      <c r="C40" s="34">
        <v>5360302.2699999996</v>
      </c>
      <c r="F40" s="33" t="s">
        <v>28</v>
      </c>
      <c r="K40" s="33" t="s">
        <v>28</v>
      </c>
      <c r="L40" s="36">
        <v>2838.83</v>
      </c>
    </row>
    <row r="41" spans="1:15" x14ac:dyDescent="0.25">
      <c r="A41" s="33" t="s">
        <v>56</v>
      </c>
      <c r="B41" s="38" t="s">
        <v>66</v>
      </c>
      <c r="C41" s="34">
        <v>2340792.9</v>
      </c>
      <c r="F41" s="33" t="s">
        <v>56</v>
      </c>
      <c r="K41" s="33" t="s">
        <v>56</v>
      </c>
      <c r="L41" s="36">
        <v>4122.42</v>
      </c>
    </row>
    <row r="42" spans="1:15" x14ac:dyDescent="0.25">
      <c r="A42" s="33" t="s">
        <v>57</v>
      </c>
      <c r="B42" s="38" t="s">
        <v>67</v>
      </c>
      <c r="C42" s="34">
        <v>2121181.5699999998</v>
      </c>
      <c r="F42" s="33" t="s">
        <v>57</v>
      </c>
      <c r="K42" s="33" t="s">
        <v>57</v>
      </c>
      <c r="L42" s="36">
        <v>2965.92</v>
      </c>
    </row>
    <row r="43" spans="1:15" x14ac:dyDescent="0.25">
      <c r="A43" s="33" t="s">
        <v>58</v>
      </c>
      <c r="B43" s="38" t="s">
        <v>68</v>
      </c>
      <c r="C43" s="34">
        <v>2816130.06</v>
      </c>
      <c r="F43" s="33" t="s">
        <v>58</v>
      </c>
      <c r="K43" s="33" t="s">
        <v>58</v>
      </c>
      <c r="L43" s="36">
        <v>7181.13</v>
      </c>
    </row>
    <row r="44" spans="1:15" x14ac:dyDescent="0.25">
      <c r="A44" s="4"/>
      <c r="B44" s="24"/>
      <c r="C44" s="4"/>
      <c r="D44" s="24"/>
      <c r="E44" s="24"/>
      <c r="F44" s="4"/>
      <c r="G44" s="4"/>
      <c r="H44" s="4"/>
      <c r="I44" s="4"/>
      <c r="J44" s="4"/>
      <c r="K44" s="4"/>
      <c r="L44" s="24"/>
      <c r="M44" s="4"/>
      <c r="N44" s="4"/>
      <c r="O44" s="24"/>
    </row>
    <row r="45" spans="1:15" x14ac:dyDescent="0.25">
      <c r="A45" s="4"/>
      <c r="B45" s="24" t="s">
        <v>43</v>
      </c>
      <c r="C45" s="24">
        <v>0</v>
      </c>
      <c r="D45" s="24"/>
      <c r="E45" s="24"/>
      <c r="F45" s="4"/>
      <c r="G45" s="4"/>
      <c r="H45" s="4"/>
      <c r="I45" s="4"/>
      <c r="J45" s="4"/>
      <c r="K45" s="4"/>
      <c r="L45" s="24">
        <v>0</v>
      </c>
      <c r="M45" s="4"/>
      <c r="N45" s="4"/>
      <c r="O45" s="24"/>
    </row>
    <row r="46" spans="1:15" x14ac:dyDescent="0.25">
      <c r="A46" s="33" t="s">
        <v>30</v>
      </c>
      <c r="B46" s="38" t="s">
        <v>59</v>
      </c>
      <c r="C46" s="34">
        <v>7615.38</v>
      </c>
      <c r="E46" s="28">
        <f>VLOOKUP(Расчет!D16,Приложения!B45:C53,2,FALSE)</f>
        <v>0</v>
      </c>
      <c r="F46" s="33" t="s">
        <v>30</v>
      </c>
      <c r="K46" s="33" t="s">
        <v>30</v>
      </c>
      <c r="L46" s="36">
        <v>7615.38</v>
      </c>
      <c r="O46" s="31">
        <f>VLOOKUP(Расчет!D16,Приложения!B45:L53,11,FALSE)</f>
        <v>0</v>
      </c>
    </row>
    <row r="47" spans="1:15" x14ac:dyDescent="0.25">
      <c r="A47" s="33" t="s">
        <v>31</v>
      </c>
      <c r="B47" s="38" t="s">
        <v>38</v>
      </c>
      <c r="C47" s="34">
        <v>3676.34</v>
      </c>
      <c r="F47" s="33" t="s">
        <v>31</v>
      </c>
      <c r="K47" s="33" t="s">
        <v>31</v>
      </c>
      <c r="L47" s="36">
        <v>3676.34</v>
      </c>
    </row>
    <row r="48" spans="1:15" x14ac:dyDescent="0.25">
      <c r="A48" s="33" t="s">
        <v>32</v>
      </c>
      <c r="B48" s="38" t="s">
        <v>39</v>
      </c>
      <c r="C48" s="34">
        <v>2736.24</v>
      </c>
      <c r="F48" s="33" t="s">
        <v>32</v>
      </c>
      <c r="K48" s="33" t="s">
        <v>32</v>
      </c>
      <c r="L48" s="36">
        <v>2736.24</v>
      </c>
    </row>
    <row r="49" spans="1:15" x14ac:dyDescent="0.25">
      <c r="A49" s="33" t="s">
        <v>33</v>
      </c>
      <c r="B49" s="38" t="s">
        <v>40</v>
      </c>
      <c r="C49" s="34">
        <v>1670.08</v>
      </c>
      <c r="F49" s="33" t="s">
        <v>33</v>
      </c>
      <c r="K49" s="33" t="s">
        <v>33</v>
      </c>
      <c r="L49" s="36">
        <v>1670.08</v>
      </c>
    </row>
    <row r="50" spans="1:15" x14ac:dyDescent="0.25">
      <c r="A50" s="33" t="s">
        <v>34</v>
      </c>
      <c r="B50" s="38" t="s">
        <v>60</v>
      </c>
      <c r="C50" s="34">
        <v>9804.7000000000007</v>
      </c>
      <c r="F50" s="33" t="s">
        <v>34</v>
      </c>
      <c r="K50" s="33" t="s">
        <v>34</v>
      </c>
      <c r="L50" s="36">
        <v>9804.7000000000007</v>
      </c>
    </row>
    <row r="51" spans="1:15" x14ac:dyDescent="0.25">
      <c r="A51" s="33" t="s">
        <v>35</v>
      </c>
      <c r="B51" s="38" t="s">
        <v>61</v>
      </c>
      <c r="C51" s="34">
        <v>4191.38</v>
      </c>
      <c r="F51" s="33" t="s">
        <v>35</v>
      </c>
      <c r="K51" s="33" t="s">
        <v>35</v>
      </c>
      <c r="L51" s="36">
        <v>4191.38</v>
      </c>
    </row>
    <row r="52" spans="1:15" x14ac:dyDescent="0.25">
      <c r="A52" s="33" t="s">
        <v>36</v>
      </c>
      <c r="B52" s="38" t="s">
        <v>41</v>
      </c>
      <c r="C52" s="34">
        <v>7168.9</v>
      </c>
      <c r="F52" s="33" t="s">
        <v>36</v>
      </c>
      <c r="K52" s="33" t="s">
        <v>36</v>
      </c>
      <c r="L52" s="36">
        <v>7168.9</v>
      </c>
    </row>
    <row r="53" spans="1:15" x14ac:dyDescent="0.25">
      <c r="A53" s="33" t="s">
        <v>37</v>
      </c>
      <c r="B53" s="38" t="s">
        <v>62</v>
      </c>
      <c r="C53" s="34">
        <v>5548.82</v>
      </c>
      <c r="F53" s="33" t="s">
        <v>37</v>
      </c>
      <c r="K53" s="33" t="s">
        <v>37</v>
      </c>
      <c r="L53" s="36">
        <v>5548.82</v>
      </c>
    </row>
    <row r="54" spans="1:15" x14ac:dyDescent="0.25">
      <c r="A54" s="4"/>
      <c r="B54" s="24"/>
      <c r="C54" s="4"/>
      <c r="D54" s="24"/>
      <c r="E54" s="24"/>
      <c r="F54" s="4"/>
      <c r="G54" s="4"/>
      <c r="H54" s="4"/>
      <c r="I54" s="4"/>
      <c r="J54" s="4"/>
      <c r="K54" s="4"/>
      <c r="L54" s="24"/>
      <c r="M54" s="4"/>
      <c r="N54" s="4"/>
      <c r="O54" s="24"/>
    </row>
    <row r="55" spans="1:15" x14ac:dyDescent="0.25">
      <c r="A55" s="4"/>
      <c r="B55" s="24"/>
      <c r="C55" s="4"/>
      <c r="D55" s="24"/>
      <c r="E55" s="24"/>
      <c r="F55" s="4"/>
      <c r="G55" s="4"/>
      <c r="H55" s="4"/>
      <c r="I55" s="4"/>
      <c r="J55" s="4"/>
      <c r="K55" s="4"/>
      <c r="L55" s="24"/>
      <c r="M55" s="4"/>
      <c r="N55" s="4"/>
      <c r="O55" s="24"/>
    </row>
    <row r="56" spans="1:15" x14ac:dyDescent="0.25">
      <c r="A56" s="4"/>
      <c r="B56" s="24"/>
      <c r="C56" s="4"/>
      <c r="D56" s="24"/>
      <c r="E56" s="24"/>
      <c r="F56" s="4"/>
      <c r="G56" s="4"/>
      <c r="H56" s="4"/>
      <c r="I56" s="4"/>
      <c r="J56" s="4"/>
      <c r="K56" s="4"/>
      <c r="L56" s="24"/>
      <c r="M56" s="4"/>
      <c r="N56" s="4"/>
      <c r="O56" s="24"/>
    </row>
    <row r="57" spans="1:15" x14ac:dyDescent="0.25">
      <c r="A57" s="4"/>
      <c r="B57" s="24"/>
      <c r="C57" s="4"/>
      <c r="D57" s="24"/>
      <c r="E57" s="24"/>
      <c r="F57" s="4"/>
      <c r="G57" s="4"/>
      <c r="H57" s="4"/>
      <c r="I57" s="4"/>
      <c r="J57" s="4"/>
      <c r="K57" s="4"/>
      <c r="L57" s="24"/>
      <c r="M57" s="4"/>
      <c r="N57" s="4"/>
      <c r="O57" s="24"/>
    </row>
    <row r="58" spans="1:15" x14ac:dyDescent="0.25">
      <c r="A58" s="4"/>
      <c r="B58" s="24"/>
      <c r="C58" s="4"/>
      <c r="D58" s="24"/>
      <c r="E58" s="24"/>
      <c r="F58" s="4"/>
      <c r="G58" s="4"/>
      <c r="H58" s="4"/>
      <c r="I58" s="4"/>
      <c r="J58" s="4"/>
      <c r="K58" s="4"/>
      <c r="L58" s="24"/>
      <c r="M58" s="4"/>
      <c r="N58" s="4"/>
      <c r="O58" s="24"/>
    </row>
  </sheetData>
  <sheetProtection algorithmName="SHA-512" hashValue="j4LgstEVLbUWVdkSRUUTc3MKIqacFAyAh10VkZkHMrdknRXqn0J7am4yzrAYLFKef2TzH5+/Y2RxjoXw/sNypA==" saltValue="BD4smT3bPSsIovAfu7B6D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Расчет</vt:lpstr>
      <vt:lpstr>_0_4_кВ</vt:lpstr>
      <vt:lpstr>_10_кВ</vt:lpstr>
      <vt:lpstr>Напряжение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УльяновДВ</dc:creator>
  <cp:lastModifiedBy>Ульяновск Данила Владимирович</cp:lastModifiedBy>
  <dcterms:created xsi:type="dcterms:W3CDTF">2018-06-18T05:01:46Z</dcterms:created>
  <dcterms:modified xsi:type="dcterms:W3CDTF">2019-03-29T09:06:33Z</dcterms:modified>
</cp:coreProperties>
</file>