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codeName="ЭтаКнига"/>
  <xr:revisionPtr revIDLastSave="0" documentId="13_ncr:1_{219722F7-93BC-41C7-8096-BE68B7AD6A5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7.2.4.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6" l="1"/>
  <c r="G13" i="16"/>
  <c r="G31" i="16"/>
  <c r="G32" i="16"/>
  <c r="G34" i="16"/>
  <c r="G35" i="16"/>
  <c r="G36" i="16"/>
  <c r="G37" i="16"/>
  <c r="G38" i="16"/>
  <c r="G39" i="16"/>
  <c r="G40" i="16"/>
  <c r="G41" i="16"/>
  <c r="G21" i="16"/>
  <c r="G14" i="16"/>
  <c r="G11" i="16"/>
  <c r="G12" i="16"/>
  <c r="G15" i="16"/>
  <c r="G16" i="16"/>
  <c r="G17" i="16"/>
  <c r="G18" i="16"/>
  <c r="G19" i="16"/>
  <c r="G20" i="16"/>
  <c r="D22" i="16"/>
  <c r="C22" i="16"/>
  <c r="D42" i="16" l="1"/>
  <c r="C42" i="16"/>
  <c r="G30" i="16"/>
  <c r="G42" i="16" l="1"/>
  <c r="G10" i="16"/>
  <c r="G22" i="16" s="1"/>
</calcChain>
</file>

<file path=xl/sharedStrings.xml><?xml version="1.0" encoding="utf-8"?>
<sst xmlns="http://schemas.openxmlformats.org/spreadsheetml/2006/main" count="49" uniqueCount="24">
  <si>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</si>
  <si>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</si>
  <si>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</si>
  <si>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</si>
  <si>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</si>
  <si>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</si>
  <si>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</si>
  <si>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</si>
  <si>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</si>
  <si>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</si>
  <si>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</si>
  <si>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</si>
  <si>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</si>
  <si>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Объем электроэнергии, приобретенной в целях компенсации потерь в сетях, тыс.кВт*ч</t>
  </si>
  <si>
    <t>Стоимость (нерегулируемый тариф), руб./кВт*ч</t>
  </si>
  <si>
    <t>Сумма затрат, всего с учетом НДС, тыс.руб.</t>
  </si>
  <si>
    <t>ИТОГО</t>
  </si>
  <si>
    <t xml:space="preserve"> - </t>
  </si>
  <si>
    <t>По балансу</t>
  </si>
  <si>
    <t>Сверх баланса</t>
  </si>
  <si>
    <t>-</t>
  </si>
  <si>
    <t>По данным ООО "Энергомодуль"</t>
  </si>
  <si>
    <t>По данным ПАО "Ульяновскэнерго"</t>
  </si>
  <si>
    <t>О закупке электрической энергии для компенсации потерь в сетях и ее стоимости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</si>
</sst>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9" fontId="2" fillId="0" borderId="0" applyBorder="0">
      <alignment vertical="top"/>
    </xf>
    <xf numFmtId="0" fontId="3" fillId="0" borderId="0"/>
    <xf numFmtId="0" fontId="5" fillId="0" borderId="0"/>
    <xf numFmtId="9" fontId="3" fillId="0" borderId="0" applyFill="0" applyBorder="0" applyAlignment="0" applyProtection="0"/>
    <xf numFmtId="0" fontId="3" fillId="0" borderId="0"/>
    <xf numFmtId="0" fontId="1" fillId="0" borderId="0"/>
  </cellStyleXfs>
  <cellXfs count="22">
    <xf numFmtId="0" fontId="0" fillId="0" borderId="0" xfId="0"/>
    <xf numFmtId="0" fontId="4" fillId="0" borderId="0" xfId="0" applyFont="1"/>
    <xf numFmtId="4" fontId="0" fillId="0" borderId="0" xfId="0" applyNumberFormat="1"/>
    <xf numFmtId="164" fontId="0" fillId="0" borderId="0" xfId="0" applyNumberFormat="1"/>
    <xf numFmtId="0" fontId="6" fillId="0" borderId="1" xfId="6" applyFont="1" applyBorder="1" applyAlignment="1">
      <alignment horizontal="center" vertical="center"/>
    </xf>
    <xf numFmtId="164" fontId="6" fillId="0" borderId="1" xfId="6" applyNumberFormat="1" applyFont="1" applyBorder="1" applyAlignment="1">
      <alignment horizontal="center" vertical="center"/>
    </xf>
    <xf numFmtId="165" fontId="6" fillId="0" borderId="1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164" fontId="7" fillId="0" borderId="1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4" fontId="6" fillId="0" borderId="1" xfId="6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/>
    </xf>
    <xf numFmtId="164" fontId="6" fillId="0" borderId="4" xfId="6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6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3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7">
    <cellStyle name="_8_4 Акт снятия показаний ПУ ЮЛ_нов" xfId="3" xr:uid="{00000000-0005-0000-0000-000000000000}"/>
    <cellStyle name="Обычный" xfId="0" builtinId="0"/>
    <cellStyle name="Обычный 10" xfId="1" xr:uid="{00000000-0005-0000-0000-000002000000}"/>
    <cellStyle name="Обычный 2" xfId="2" xr:uid="{00000000-0005-0000-0000-000003000000}"/>
    <cellStyle name="Обычный 3" xfId="6" xr:uid="{00000000-0005-0000-0000-000004000000}"/>
    <cellStyle name="Процентный 2" xfId="4" xr:uid="{00000000-0005-0000-0000-000005000000}"/>
    <cellStyle name="Стиль 1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42"/>
  <sheetViews>
    <sheetView tabSelected="1" view="pageBreakPreview" topLeftCell="A7" zoomScale="90" zoomScaleNormal="100" zoomScaleSheetLayoutView="90" workbookViewId="0">
      <selection activeCell="B33" sqref="B33:B37"/>
    </sheetView>
  </sheetViews>
  <sheetFormatPr defaultRowHeight="15" x14ac:dyDescent="0.25"/>
  <cols>
    <col min="2" max="2" width="31.7109375" customWidth="1"/>
    <col min="3" max="6" width="19.140625" customWidth="1"/>
    <col min="7" max="7" width="21.85546875" customWidth="1"/>
    <col min="18" max="18" width="10" bestFit="1" customWidth="1"/>
  </cols>
  <sheetData>
    <row r="4" spans="2:9" ht="18.75" x14ac:dyDescent="0.3">
      <c r="B4" s="20" t="s">
        <v>23</v>
      </c>
      <c r="C4" s="20"/>
      <c r="D4" s="20"/>
      <c r="E4" s="20"/>
      <c r="F4" s="20"/>
      <c r="G4" s="20"/>
      <c r="H4" s="1"/>
      <c r="I4" s="1"/>
    </row>
    <row r="6" spans="2:9" ht="15.75" x14ac:dyDescent="0.25">
      <c r="C6" s="21" t="s">
        <v>21</v>
      </c>
      <c r="D6" s="21"/>
      <c r="E6" s="21"/>
      <c r="F6" s="21"/>
    </row>
    <row r="8" spans="2:9" ht="42" customHeight="1" x14ac:dyDescent="0.25">
      <c r="B8" s="9" t="s">
        <v>12</v>
      </c>
      <c r="C8" s="18" t="s">
        <v>13</v>
      </c>
      <c r="D8" s="19"/>
      <c r="E8" s="18" t="s">
        <v>14</v>
      </c>
      <c r="F8" s="19"/>
      <c r="G8" s="9" t="s">
        <v>15</v>
      </c>
    </row>
    <row r="9" spans="2:9" x14ac:dyDescent="0.25">
      <c r="B9" s="9"/>
      <c r="C9" s="9" t="s">
        <v>18</v>
      </c>
      <c r="D9" s="9" t="s">
        <v>19</v>
      </c>
      <c r="E9" s="9" t="s">
        <v>18</v>
      </c>
      <c r="F9" s="9" t="s">
        <v>19</v>
      </c>
      <c r="G9" s="9"/>
    </row>
    <row r="10" spans="2:9" x14ac:dyDescent="0.25">
      <c r="B10" s="4" t="s">
        <v>0</v>
      </c>
      <c r="C10" s="5">
        <v>2649.8</v>
      </c>
      <c r="D10" s="5">
        <v>195.74</v>
      </c>
      <c r="E10" s="6">
        <v>2.38686</v>
      </c>
      <c r="F10" s="6">
        <v>2.2865099999999998</v>
      </c>
      <c r="G10" s="10">
        <f t="shared" ref="G10:G21" si="0">(((C10*E10)+(D10*F10))*18%)+((C10*E10)+(D10*F10))</f>
        <v>7991.2704525720001</v>
      </c>
    </row>
    <row r="11" spans="2:9" x14ac:dyDescent="0.25">
      <c r="B11" s="4" t="s">
        <v>1</v>
      </c>
      <c r="C11" s="13">
        <v>2334.0839999999998</v>
      </c>
      <c r="D11" s="5">
        <v>0</v>
      </c>
      <c r="E11" s="6">
        <v>2.52528</v>
      </c>
      <c r="F11" s="6">
        <v>0</v>
      </c>
      <c r="G11" s="10">
        <f t="shared" si="0"/>
        <v>6955.1744593535996</v>
      </c>
    </row>
    <row r="12" spans="2:9" x14ac:dyDescent="0.25">
      <c r="B12" s="4" t="s">
        <v>2</v>
      </c>
      <c r="C12" s="14">
        <v>2060.5</v>
      </c>
      <c r="D12" s="5">
        <v>1420.327</v>
      </c>
      <c r="E12" s="6">
        <v>2.2867000000000002</v>
      </c>
      <c r="F12" s="6">
        <v>2.1772900000000002</v>
      </c>
      <c r="G12" s="10">
        <f t="shared" si="0"/>
        <v>9208.9667661193998</v>
      </c>
    </row>
    <row r="13" spans="2:9" x14ac:dyDescent="0.25">
      <c r="B13" s="4" t="s">
        <v>3</v>
      </c>
      <c r="C13" s="13">
        <v>1780.297</v>
      </c>
      <c r="D13" s="5">
        <v>0</v>
      </c>
      <c r="E13" s="6">
        <v>2.5494699999999999</v>
      </c>
      <c r="F13" s="6">
        <v>0</v>
      </c>
      <c r="G13" s="10">
        <f>(((C13*E13)+(D13*F13))*18%)+((C13*E13)+(D13*F13))</f>
        <v>5355.8002752561997</v>
      </c>
    </row>
    <row r="14" spans="2:9" x14ac:dyDescent="0.25">
      <c r="B14" s="4" t="s">
        <v>4</v>
      </c>
      <c r="C14" s="13">
        <v>1004.228</v>
      </c>
      <c r="D14" s="5">
        <v>0</v>
      </c>
      <c r="E14" s="6">
        <v>2.4275099999999998</v>
      </c>
      <c r="F14" s="6">
        <v>0</v>
      </c>
      <c r="G14" s="10">
        <f>(((C14*E14)+(D14*F14))*18%)+((C14*E14)+(D14*F14))</f>
        <v>2876.5727444903996</v>
      </c>
    </row>
    <row r="15" spans="2:9" x14ac:dyDescent="0.25">
      <c r="B15" s="4" t="s">
        <v>5</v>
      </c>
      <c r="C15" s="5">
        <v>1283.4169999999999</v>
      </c>
      <c r="D15" s="13">
        <v>0</v>
      </c>
      <c r="E15" s="6">
        <v>2.4340299999999999</v>
      </c>
      <c r="F15" s="6">
        <v>0</v>
      </c>
      <c r="G15" s="10">
        <f t="shared" si="0"/>
        <v>3686.1730670017996</v>
      </c>
    </row>
    <row r="16" spans="2:9" x14ac:dyDescent="0.25">
      <c r="B16" s="4" t="s">
        <v>6</v>
      </c>
      <c r="C16" s="5">
        <v>1047.7149999999999</v>
      </c>
      <c r="D16" s="5">
        <v>0</v>
      </c>
      <c r="E16" s="6">
        <v>2.3598599999999998</v>
      </c>
      <c r="F16" s="6">
        <v>0</v>
      </c>
      <c r="G16" s="10">
        <f t="shared" si="0"/>
        <v>2917.5036494819997</v>
      </c>
    </row>
    <row r="17" spans="2:18" x14ac:dyDescent="0.25">
      <c r="B17" s="4" t="s">
        <v>7</v>
      </c>
      <c r="C17" s="5">
        <v>1370.5</v>
      </c>
      <c r="D17" s="5">
        <v>15.624000000000001</v>
      </c>
      <c r="E17" s="6">
        <v>2.4452199999999999</v>
      </c>
      <c r="F17" s="6">
        <v>2.5741200000000002</v>
      </c>
      <c r="G17" s="10">
        <f t="shared" si="0"/>
        <v>4001.8426318383999</v>
      </c>
    </row>
    <row r="18" spans="2:18" x14ac:dyDescent="0.25">
      <c r="B18" s="4" t="s">
        <v>8</v>
      </c>
      <c r="C18" s="5">
        <v>1286.4459999999999</v>
      </c>
      <c r="D18" s="5">
        <v>0</v>
      </c>
      <c r="E18" s="6">
        <v>2.53268</v>
      </c>
      <c r="F18" s="15">
        <v>0</v>
      </c>
      <c r="G18" s="10">
        <f t="shared" si="0"/>
        <v>3844.6241452303993</v>
      </c>
    </row>
    <row r="19" spans="2:18" x14ac:dyDescent="0.25">
      <c r="B19" s="4" t="s">
        <v>9</v>
      </c>
      <c r="C19" s="5">
        <v>1563.9390000000001</v>
      </c>
      <c r="D19" s="5">
        <v>0</v>
      </c>
      <c r="E19" s="6">
        <v>2.4545400000000002</v>
      </c>
      <c r="F19" s="6">
        <v>0</v>
      </c>
      <c r="G19" s="10">
        <f t="shared" si="0"/>
        <v>4529.7259830108005</v>
      </c>
    </row>
    <row r="20" spans="2:18" x14ac:dyDescent="0.25">
      <c r="B20" s="4" t="s">
        <v>10</v>
      </c>
      <c r="C20" s="5">
        <v>2306.0810000000001</v>
      </c>
      <c r="D20" s="12">
        <v>0</v>
      </c>
      <c r="E20" s="6">
        <v>2.47492</v>
      </c>
      <c r="F20" s="15">
        <v>0</v>
      </c>
      <c r="G20" s="10">
        <f t="shared" si="0"/>
        <v>6734.6918664536006</v>
      </c>
    </row>
    <row r="21" spans="2:18" x14ac:dyDescent="0.25">
      <c r="B21" s="4" t="s">
        <v>11</v>
      </c>
      <c r="C21" s="5">
        <v>2670.5569999999998</v>
      </c>
      <c r="D21" s="5">
        <v>0</v>
      </c>
      <c r="E21" s="6">
        <v>2.23759</v>
      </c>
      <c r="F21" s="6">
        <v>0</v>
      </c>
      <c r="G21" s="10">
        <f t="shared" si="0"/>
        <v>7051.2217324033991</v>
      </c>
    </row>
    <row r="22" spans="2:18" x14ac:dyDescent="0.25">
      <c r="B22" s="7" t="s">
        <v>16</v>
      </c>
      <c r="C22" s="11">
        <f>SUM(C10:C21)</f>
        <v>21357.563999999998</v>
      </c>
      <c r="D22" s="11">
        <f>SUM(D10:D21)</f>
        <v>1631.691</v>
      </c>
      <c r="E22" s="11" t="s">
        <v>20</v>
      </c>
      <c r="F22" s="11" t="s">
        <v>17</v>
      </c>
      <c r="G22" s="11">
        <f>SUM(G10:G21)</f>
        <v>65153.567773212002</v>
      </c>
    </row>
    <row r="23" spans="2:18" x14ac:dyDescent="0.25">
      <c r="B23" s="16"/>
      <c r="C23" s="16"/>
      <c r="D23" s="16"/>
      <c r="E23" s="17"/>
      <c r="F23" s="17"/>
      <c r="G23" s="17"/>
    </row>
    <row r="25" spans="2:18" x14ac:dyDescent="0.25">
      <c r="C25" s="3"/>
      <c r="D25" s="3"/>
    </row>
    <row r="26" spans="2:18" ht="15.75" x14ac:dyDescent="0.25">
      <c r="C26" s="21" t="s">
        <v>22</v>
      </c>
      <c r="D26" s="21"/>
      <c r="E26" s="21"/>
      <c r="F26" s="21"/>
    </row>
    <row r="28" spans="2:18" ht="30" x14ac:dyDescent="0.25">
      <c r="B28" s="9" t="s">
        <v>12</v>
      </c>
      <c r="C28" s="18" t="s">
        <v>13</v>
      </c>
      <c r="D28" s="19"/>
      <c r="E28" s="18" t="s">
        <v>14</v>
      </c>
      <c r="F28" s="19"/>
      <c r="G28" s="9" t="s">
        <v>15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x14ac:dyDescent="0.25">
      <c r="B29" s="9"/>
      <c r="C29" s="9" t="s">
        <v>18</v>
      </c>
      <c r="D29" s="9" t="s">
        <v>19</v>
      </c>
      <c r="E29" s="9" t="s">
        <v>18</v>
      </c>
      <c r="F29" s="9" t="s">
        <v>19</v>
      </c>
      <c r="G29" s="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x14ac:dyDescent="0.25">
      <c r="B30" s="4" t="s">
        <v>0</v>
      </c>
      <c r="C30" s="5">
        <v>2649.8</v>
      </c>
      <c r="D30" s="5">
        <v>195.74</v>
      </c>
      <c r="E30" s="6">
        <v>2.38686</v>
      </c>
      <c r="F30" s="6">
        <v>2.2865099999999998</v>
      </c>
      <c r="G30" s="10">
        <f t="shared" ref="G30:G41" si="1">(((C30*E30)+(D30*F30))*18%)+((C30*E30)+(D30*F30))</f>
        <v>7991.2704525720001</v>
      </c>
    </row>
    <row r="31" spans="2:18" x14ac:dyDescent="0.25">
      <c r="B31" s="4" t="s">
        <v>1</v>
      </c>
      <c r="C31" s="13">
        <v>2334.0839999999998</v>
      </c>
      <c r="D31" s="5">
        <v>0</v>
      </c>
      <c r="E31" s="6">
        <v>2.52528</v>
      </c>
      <c r="F31" s="6">
        <v>0</v>
      </c>
      <c r="G31" s="10">
        <f t="shared" si="1"/>
        <v>6955.1744593535996</v>
      </c>
    </row>
    <row r="32" spans="2:18" x14ac:dyDescent="0.25">
      <c r="B32" s="4" t="s">
        <v>2</v>
      </c>
      <c r="C32" s="14">
        <v>2060.5</v>
      </c>
      <c r="D32" s="5">
        <v>1420.327</v>
      </c>
      <c r="E32" s="6">
        <v>2.2867000000000002</v>
      </c>
      <c r="F32" s="6">
        <v>2.1772900000000002</v>
      </c>
      <c r="G32" s="10">
        <f t="shared" si="1"/>
        <v>9208.9667661193998</v>
      </c>
    </row>
    <row r="33" spans="2:7" x14ac:dyDescent="0.25">
      <c r="B33" s="4" t="s">
        <v>3</v>
      </c>
      <c r="C33" s="13">
        <v>1780.297</v>
      </c>
      <c r="D33" s="5">
        <v>0</v>
      </c>
      <c r="E33" s="6">
        <v>2.5494699999999999</v>
      </c>
      <c r="F33" s="6">
        <v>0</v>
      </c>
      <c r="G33" s="10">
        <f>(((C33*E33)+(D33*F33))*18%)+((C33*E33)+(D33*F33))</f>
        <v>5355.8002752561997</v>
      </c>
    </row>
    <row r="34" spans="2:7" x14ac:dyDescent="0.25">
      <c r="B34" s="4" t="s">
        <v>4</v>
      </c>
      <c r="C34" s="13">
        <v>1115.357</v>
      </c>
      <c r="D34" s="5">
        <v>0</v>
      </c>
      <c r="E34" s="6">
        <v>2.4275099999999998</v>
      </c>
      <c r="F34" s="6">
        <v>0</v>
      </c>
      <c r="G34" s="10">
        <f t="shared" si="1"/>
        <v>3194.8975198625994</v>
      </c>
    </row>
    <row r="35" spans="2:7" x14ac:dyDescent="0.25">
      <c r="B35" s="4" t="s">
        <v>5</v>
      </c>
      <c r="C35" s="5">
        <v>1283.4169999999999</v>
      </c>
      <c r="D35" s="13">
        <v>0</v>
      </c>
      <c r="E35" s="6">
        <v>2.4340299999999999</v>
      </c>
      <c r="F35" s="6">
        <v>0</v>
      </c>
      <c r="G35" s="10">
        <f t="shared" si="1"/>
        <v>3686.1730670017996</v>
      </c>
    </row>
    <row r="36" spans="2:7" x14ac:dyDescent="0.25">
      <c r="B36" s="4" t="s">
        <v>6</v>
      </c>
      <c r="C36" s="5">
        <v>1049.655</v>
      </c>
      <c r="D36" s="5">
        <v>0</v>
      </c>
      <c r="E36" s="6">
        <v>2.3598599999999998</v>
      </c>
      <c r="F36" s="6">
        <v>0</v>
      </c>
      <c r="G36" s="10">
        <f t="shared" si="1"/>
        <v>2922.9058409939998</v>
      </c>
    </row>
    <row r="37" spans="2:7" x14ac:dyDescent="0.25">
      <c r="B37" s="4" t="s">
        <v>7</v>
      </c>
      <c r="C37" s="5">
        <v>1370.5</v>
      </c>
      <c r="D37" s="5">
        <v>15.624000000000001</v>
      </c>
      <c r="E37" s="6">
        <v>2.4452199999999999</v>
      </c>
      <c r="F37" s="6">
        <v>2.5741200000000002</v>
      </c>
      <c r="G37" s="10">
        <f t="shared" si="1"/>
        <v>4001.8426318383999</v>
      </c>
    </row>
    <row r="38" spans="2:7" x14ac:dyDescent="0.25">
      <c r="B38" s="4" t="s">
        <v>8</v>
      </c>
      <c r="C38" s="5">
        <v>1286.4459999999999</v>
      </c>
      <c r="D38" s="5">
        <v>0</v>
      </c>
      <c r="E38" s="6">
        <v>2.53268</v>
      </c>
      <c r="F38" s="15">
        <v>0</v>
      </c>
      <c r="G38" s="10">
        <f t="shared" si="1"/>
        <v>3844.6241452303993</v>
      </c>
    </row>
    <row r="39" spans="2:7" x14ac:dyDescent="0.25">
      <c r="B39" s="4" t="s">
        <v>9</v>
      </c>
      <c r="C39" s="5">
        <v>1563.9390000000001</v>
      </c>
      <c r="D39" s="5">
        <v>0</v>
      </c>
      <c r="E39" s="6">
        <v>2.4545400000000002</v>
      </c>
      <c r="F39" s="6">
        <v>0</v>
      </c>
      <c r="G39" s="10">
        <f t="shared" si="1"/>
        <v>4529.7259830108005</v>
      </c>
    </row>
    <row r="40" spans="2:7" x14ac:dyDescent="0.25">
      <c r="B40" s="4" t="s">
        <v>10</v>
      </c>
      <c r="C40" s="5">
        <v>2306.0810000000001</v>
      </c>
      <c r="D40" s="12">
        <v>0</v>
      </c>
      <c r="E40" s="6">
        <v>2.47492</v>
      </c>
      <c r="F40" s="15">
        <v>0</v>
      </c>
      <c r="G40" s="10">
        <f t="shared" si="1"/>
        <v>6734.6918664536006</v>
      </c>
    </row>
    <row r="41" spans="2:7" x14ac:dyDescent="0.25">
      <c r="B41" s="4" t="s">
        <v>11</v>
      </c>
      <c r="C41" s="5">
        <v>2670.5569999999998</v>
      </c>
      <c r="D41" s="5">
        <v>0</v>
      </c>
      <c r="E41" s="6">
        <v>2.23759</v>
      </c>
      <c r="F41" s="6">
        <v>0</v>
      </c>
      <c r="G41" s="10">
        <f t="shared" si="1"/>
        <v>7051.2217324033991</v>
      </c>
    </row>
    <row r="42" spans="2:7" x14ac:dyDescent="0.25">
      <c r="B42" s="7" t="s">
        <v>16</v>
      </c>
      <c r="C42" s="8">
        <f>SUM(C30:C41)</f>
        <v>21470.633000000002</v>
      </c>
      <c r="D42" s="8">
        <f>SUM(D30:D41)</f>
        <v>1631.691</v>
      </c>
      <c r="E42" s="8" t="s">
        <v>20</v>
      </c>
      <c r="F42" s="7" t="s">
        <v>17</v>
      </c>
      <c r="G42" s="11">
        <f>SUM(G30:G41)</f>
        <v>65477.294740096193</v>
      </c>
    </row>
  </sheetData>
  <mergeCells count="7">
    <mergeCell ref="C28:D28"/>
    <mergeCell ref="E28:F28"/>
    <mergeCell ref="B4:G4"/>
    <mergeCell ref="C8:D8"/>
    <mergeCell ref="E8:F8"/>
    <mergeCell ref="C6:F6"/>
    <mergeCell ref="C26:F2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2019-02-27T09:44:09Z</dcterms:modified>
</cp:coreProperties>
</file>